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1570" windowHeight="8085" activeTab="0"/>
  </bookViews>
  <sheets>
    <sheet name="Лист1" sheetId="1" r:id="rId1"/>
  </sheets>
  <definedNames/>
  <calcPr calcId="124519" refMode="R1C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<sst xmlns="http://schemas.openxmlformats.org/spreadsheetml/2006/main" count="80" uniqueCount="75">
  <si>
    <t>Наименование Доходов</t>
  </si>
  <si>
    <t>Налог на доходы физических лиц</t>
  </si>
  <si>
    <t>Утверждено бюджет муниципального района</t>
  </si>
  <si>
    <t>Исполнение бюджета муниципальных районнов</t>
  </si>
  <si>
    <t xml:space="preserve">Результат исполнения </t>
  </si>
  <si>
    <t>% исполнения</t>
  </si>
  <si>
    <t>Отклонение (+-)</t>
  </si>
  <si>
    <t xml:space="preserve">Акцизы по подакцизным товарам 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</si>
  <si>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</si>
  <si>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</si>
  <si>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</si>
  <si>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Государственная пошлина за совершение нотариальных действий </t>
  </si>
  <si>
    <t>НАЛОГОВЫЕ И НЕНАЛОГОВЫЕ ДОХОДЫ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</si>
  <si>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</si>
  <si>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</si>
  <si>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</si>
  <si>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</si>
  <si>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(работ)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</si>
  <si>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</si>
  <si>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</si>
  <si>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</si>
  <si>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В.Т.Ч.</t>
  </si>
  <si>
    <t>Прочие субсидии бюджетам муниципальных районов (Питание 1-4 классов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</si>
  <si>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</si>
  <si>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Субсидия бюджетам муниципальных районов на поддержку отрасли культуры</t>
  </si>
  <si>
    <t>Прочие субсидии бюджетам муниципальных районов доведения зарплаты с начислением до мрот с 1 мая2018г.)</t>
  </si>
  <si>
    <t>Прочие субсидии бюджетам муниципальных районов доведения зарплаты с начислением до мрот с 1 мая2018г. Бюджетам поселений)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</si>
  <si>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</si>
  <si>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 (Госст. Школы)</t>
  </si>
  <si>
    <t>Субвенции бюджетам муниципальных районов на выполнение передаваемых полномочий субъектов Российской Федерации (Гост. Ясли)</t>
  </si>
  <si>
    <t>Субвенции бюджетам муниципальных районов на выполнение передаваемых полномочий субъектов Российской Федерации (Архивный фонд)</t>
  </si>
  <si>
    <t>Субвенции бюджетам муниципальных районов на выполнение передаваемых полномочий субъектов Российской Федерации (Администр. Комиссия по делам несовершнол.)</t>
  </si>
  <si>
    <t>Субвенции бюджетам муниципальных районов на выполнение передаваемых полномочий субъектов Российской Федерации (Администр. Комиссия)</t>
  </si>
  <si>
    <t>Субвенции бюджетам муниципальных районов на выполнение передаваемых полномочий субъектов Российской Федерации (Опека попичительство)</t>
  </si>
  <si>
    <t>в.т.ч.</t>
  </si>
  <si>
    <t>Субвенции бюджетам бюджетной системы Российской Федерации ВСЕГО: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</si>
  <si>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</si>
  <si>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</si>
  <si>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</si>
  <si>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</si>
  <si>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</si>
  <si>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</si>
  <si>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государственную регистрацию актов гражданского состояния</t>
  </si>
  <si>
    <t>ЗАДОЛЖЕННОСТЬ И ПЕРЕРАСЧЕТЫ ПО ОТМЕНЕННЫМ НАЛОГАМ, СБОРАМ И ИНЫМ ОБЯЗАТЕЛЬНЫМ ПЛАТЕЖАМ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</si>
  <si>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</si>
  <si>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</si>
  <si>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</si>
  <si>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</si>
  <si>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</si>
  <si>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Наименование расходов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</si>
  <si>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</si>
  <si>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</si>
  <si>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</si>
  <si>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</si>
  <si>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</si>
  <si>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</si>
  <si>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</si>
  <si>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</si>
  <si>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</si>
  <si>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</si>
  <si>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</si>
  <si>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ОБЩЕГОСУДАРСТВЕННЫЕ ВОПРОСЫ (0100)</t>
  </si>
  <si>
    <t>ДОХОДЫ БЮДЖЕТА ВСЕГО</t>
  </si>
  <si>
    <t xml:space="preserve">в том числе: </t>
  </si>
  <si>
    <t>РАСХОДЫ БЮДЖЕТА ВСЕГО</t>
  </si>
  <si>
    <t>Прочие субсидии бюджетам муниципальных районов ( датации поселениям )</t>
  </si>
  <si>
    <t>Прочие субсидии бюджетам муниципальных районов ( профессиональная переподготовка и повышение квалификации)</t>
  </si>
  <si>
    <t>Субвенции бюджетам муниципальных районов на выполнение передаваемых полномочий субъектов Российской Федерации (на предоставлении дотации поселениям)</t>
  </si>
  <si>
    <t xml:space="preserve">           район» по доходам и расходам за 2018 год</t>
  </si>
  <si>
    <t xml:space="preserve">         1. 1  Исполнение районного бюджета МР "Ботлихский район" по доходам за 2018 год составляет 894402,7 тыс. рублей, в том числе:</t>
  </si>
  <si>
    <t>1.2 Исполнение районного бюджета МР "Ботлихский район" по расходам за  2018 год составляет 868730,5 тыс. рублей.</t>
  </si>
  <si>
    <t>БЕЗВОЗМЕЗДНЫЕ ПОСТУПЛЕНИЯ</t>
  </si>
  <si>
    <t xml:space="preserve">                 З.М. Муслимов</t>
  </si>
  <si>
    <t xml:space="preserve">        Отчет об исполнении районного бюджета МР «Ботлихский</t>
  </si>
  <si>
    <t xml:space="preserve">     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</si>
</sst>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9" fillId="0" borderId="1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164" fontId="9" fillId="0" borderId="1" xfId="0" applyNumberFormat="1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/>
    <xf numFmtId="0" fontId="8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8" fillId="0" borderId="0" xfId="0" applyFont="1"/>
    <xf numFmtId="164" fontId="8" fillId="0" borderId="1" xfId="0" applyNumberFormat="1" applyFont="1" applyBorder="1"/>
    <xf numFmtId="164" fontId="9" fillId="0" borderId="1" xfId="0" applyNumberFormat="1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D86" sqref="D86"/>
    </sheetView>
  </sheetViews>
  <sheetFormatPr defaultColWidth="9.140625" defaultRowHeight="15"/>
  <cols>
    <col min="1" max="1" width="4.7109375" style="0" customWidth="1"/>
    <col min="2" max="2" width="45.00390625" style="0" customWidth="1"/>
    <col min="3" max="3" width="14.421875" style="0" customWidth="1"/>
    <col min="4" max="4" width="11.28125" style="0" customWidth="1"/>
    <col min="5" max="5" width="10.7109375" style="0" customWidth="1"/>
    <col min="6" max="6" width="10.421875" style="0" customWidth="1"/>
  </cols>
  <sheetData>
    <row r="1" spans="5:9" ht="15">
      <c r="E1" s="7"/>
      <c r="F1" s="7"/>
      <c r="G1" s="7"/>
      <c r="H1" s="7"/>
      <c r="I1" s="7"/>
    </row>
    <row r="2" spans="1:9" ht="18.75">
      <c r="A2" s="19"/>
      <c r="B2" s="19"/>
      <c r="C2" s="27"/>
      <c r="D2" s="28"/>
      <c r="E2" s="28"/>
      <c r="F2" s="28"/>
      <c r="G2" s="22"/>
      <c r="H2" s="7"/>
      <c r="I2" s="7"/>
    </row>
    <row r="3" spans="1:9" ht="15">
      <c r="A3" s="19"/>
      <c r="B3" s="19"/>
      <c r="C3" s="23"/>
      <c r="D3" s="23"/>
      <c r="E3" s="23"/>
      <c r="F3" s="23"/>
      <c r="G3" s="22"/>
      <c r="H3" s="7"/>
      <c r="I3" s="7"/>
    </row>
    <row r="4" spans="1:9" ht="15">
      <c r="A4" s="19"/>
      <c r="B4" s="19"/>
      <c r="C4" s="23"/>
      <c r="D4" s="23"/>
      <c r="E4" s="23"/>
      <c r="F4" s="23"/>
      <c r="G4" s="22"/>
      <c r="H4" s="7"/>
      <c r="I4" s="7"/>
    </row>
    <row r="5" spans="1:9" ht="15">
      <c r="A5" s="19"/>
      <c r="B5" s="19"/>
      <c r="C5" s="23"/>
      <c r="D5" s="23"/>
      <c r="E5" s="23"/>
      <c r="F5" s="23"/>
      <c r="G5" s="22"/>
      <c r="H5" s="7"/>
      <c r="I5" s="7"/>
    </row>
    <row r="6" spans="1:7" ht="18.75" customHeight="1">
      <c r="A6" s="29" t="s">
        <v>73</v>
      </c>
      <c r="B6" s="29"/>
      <c r="C6" s="29"/>
      <c r="D6" s="29"/>
      <c r="E6" s="29"/>
      <c r="F6" s="29"/>
      <c r="G6" s="19"/>
    </row>
    <row r="7" spans="1:7" ht="18.75" customHeight="1">
      <c r="A7" s="29" t="s">
        <v>68</v>
      </c>
      <c r="B7" s="29"/>
      <c r="C7" s="29"/>
      <c r="D7" s="29"/>
      <c r="E7" s="29"/>
      <c r="F7" s="29"/>
      <c r="G7" s="19"/>
    </row>
    <row r="8" spans="1:7" ht="18.75">
      <c r="A8" s="2"/>
      <c r="B8" s="19"/>
      <c r="C8" s="19"/>
      <c r="D8" s="19"/>
      <c r="E8" s="19"/>
      <c r="F8" s="19"/>
      <c r="G8" s="19"/>
    </row>
    <row r="9" spans="1:7" ht="18.75" customHeight="1">
      <c r="A9" s="30" t="s">
        <v>69</v>
      </c>
      <c r="B9" s="30"/>
      <c r="C9" s="30"/>
      <c r="D9" s="30"/>
      <c r="E9" s="30"/>
      <c r="F9" s="30"/>
      <c r="G9" s="19"/>
    </row>
    <row r="10" spans="1:7" ht="15">
      <c r="A10" s="30"/>
      <c r="B10" s="30"/>
      <c r="C10" s="30"/>
      <c r="D10" s="30"/>
      <c r="E10" s="30"/>
      <c r="F10" s="30"/>
      <c r="G10" s="19"/>
    </row>
    <row r="11" spans="1:7" ht="15">
      <c r="A11" s="30"/>
      <c r="B11" s="30"/>
      <c r="C11" s="30"/>
      <c r="D11" s="30"/>
      <c r="E11" s="30"/>
      <c r="F11" s="30"/>
      <c r="G11" s="19"/>
    </row>
    <row r="12" spans="1:7" ht="15">
      <c r="A12" s="19"/>
      <c r="B12" s="19"/>
      <c r="C12" s="19"/>
      <c r="D12" s="19"/>
      <c r="E12" s="19"/>
      <c r="F12" s="19"/>
      <c r="G12" s="19"/>
    </row>
    <row r="13" spans="1:7" ht="33" customHeight="1">
      <c r="A13" s="33"/>
      <c r="B13" s="33" t="s">
        <v>0</v>
      </c>
      <c r="C13" s="25" t="s">
        <v>2</v>
      </c>
      <c r="D13" s="25" t="s">
        <v>3</v>
      </c>
      <c r="E13" s="31" t="s">
        <v>4</v>
      </c>
      <c r="F13" s="32"/>
      <c r="G13" s="19"/>
    </row>
    <row r="14" spans="1:7" ht="51" customHeight="1">
      <c r="A14" s="34"/>
      <c r="B14" s="34"/>
      <c r="C14" s="26"/>
      <c r="D14" s="26"/>
      <c r="E14" s="8" t="s">
        <v>5</v>
      </c>
      <c r="F14" s="8" t="s">
        <v>6</v>
      </c>
      <c r="G14" s="19"/>
    </row>
    <row r="15" spans="1:7" ht="46.5" customHeight="1">
      <c r="A15" s="9"/>
      <c r="B15" s="10" t="s">
        <v>62</v>
      </c>
      <c r="C15" s="11">
        <f>C16+C34</f>
        <v>882401.7000000002</v>
      </c>
      <c r="D15" s="11">
        <v>894402.7</v>
      </c>
      <c r="E15" s="12">
        <f>D15/C15%</f>
        <v>101.36003817762361</v>
      </c>
      <c r="F15" s="8">
        <f>C15-D15</f>
        <v>-12000.999999999767</v>
      </c>
      <c r="G15" s="19"/>
    </row>
    <row r="16" spans="1:7" ht="23.25" customHeight="1">
      <c r="A16" s="9"/>
      <c r="B16" s="10" t="s">
        <v>12</v>
      </c>
      <c r="C16" s="11">
        <f>C17+C24</f>
        <v>97856.6</v>
      </c>
      <c r="D16" s="11">
        <f>D17+D24</f>
        <v>113792.9</v>
      </c>
      <c r="E16" s="12">
        <f>D16/C16%</f>
        <v>116.28536041513806</v>
      </c>
      <c r="F16" s="8">
        <f>C16-D16</f>
        <v>-15936.299999999988</v>
      </c>
      <c r="G16" s="19"/>
    </row>
    <row r="17" spans="1:7" ht="15">
      <c r="A17" s="13"/>
      <c r="B17" s="8" t="s">
        <v>13</v>
      </c>
      <c r="C17" s="14">
        <f>SUM(C18:C23)</f>
        <v>93276.6</v>
      </c>
      <c r="D17" s="14">
        <f>SUM(D18:D23)</f>
        <v>104466.9</v>
      </c>
      <c r="E17" s="12">
        <f aca="true" t="shared" si="0" ref="E17:E61">D17/C17%</f>
        <v>111.99689954393705</v>
      </c>
      <c r="F17" s="8">
        <f aca="true" t="shared" si="1" ref="F17:F61">C17-D17</f>
        <v>-11190.299999999988</v>
      </c>
      <c r="G17" s="19"/>
    </row>
    <row r="18" spans="1:7" ht="15">
      <c r="A18" s="13"/>
      <c r="B18" s="15" t="s">
        <v>1</v>
      </c>
      <c r="C18" s="13">
        <v>72230</v>
      </c>
      <c r="D18" s="13">
        <v>80123.9</v>
      </c>
      <c r="E18" s="12">
        <f t="shared" si="0"/>
        <v>110.92883843278416</v>
      </c>
      <c r="F18" s="8">
        <f t="shared" si="1"/>
        <v>-7893.899999999994</v>
      </c>
      <c r="G18" s="19"/>
    </row>
    <row r="19" spans="1:7" ht="15">
      <c r="A19" s="13"/>
      <c r="B19" s="15" t="s">
        <v>7</v>
      </c>
      <c r="C19" s="13">
        <v>14213.6</v>
      </c>
      <c r="D19" s="13">
        <v>15357.2</v>
      </c>
      <c r="E19" s="12">
        <f t="shared" si="0"/>
        <v>108.04581527551079</v>
      </c>
      <c r="F19" s="8">
        <f t="shared" si="1"/>
        <v>-1143.6000000000004</v>
      </c>
      <c r="G19" s="19"/>
    </row>
    <row r="20" spans="1:7" ht="30">
      <c r="A20" s="13"/>
      <c r="B20" s="15" t="s">
        <v>8</v>
      </c>
      <c r="C20" s="13">
        <v>4270</v>
      </c>
      <c r="D20" s="13">
        <v>6147.3</v>
      </c>
      <c r="E20" s="12">
        <f t="shared" si="0"/>
        <v>143.96487119437938</v>
      </c>
      <c r="F20" s="8">
        <f t="shared" si="1"/>
        <v>-1877.3000000000002</v>
      </c>
      <c r="G20" s="19"/>
    </row>
    <row r="21" spans="1:7" ht="30">
      <c r="A21" s="13"/>
      <c r="B21" s="15" t="s">
        <v>9</v>
      </c>
      <c r="C21" s="13">
        <v>1730</v>
      </c>
      <c r="D21" s="13">
        <v>1822.6</v>
      </c>
      <c r="E21" s="12">
        <f t="shared" si="0"/>
        <v>105.35260115606935</v>
      </c>
      <c r="F21" s="8">
        <f t="shared" si="1"/>
        <v>-92.59999999999991</v>
      </c>
      <c r="G21" s="19"/>
    </row>
    <row r="22" spans="1:7" ht="15">
      <c r="A22" s="13"/>
      <c r="B22" s="15" t="s">
        <v>10</v>
      </c>
      <c r="C22" s="13">
        <v>133</v>
      </c>
      <c r="D22" s="13">
        <v>136.7</v>
      </c>
      <c r="E22" s="12">
        <f t="shared" si="0"/>
        <v>102.78195488721803</v>
      </c>
      <c r="F22" s="8">
        <f t="shared" si="1"/>
        <v>-3.6999999999999886</v>
      </c>
      <c r="G22" s="19"/>
    </row>
    <row r="23" spans="1:7" ht="30">
      <c r="A23" s="13"/>
      <c r="B23" s="15" t="s">
        <v>11</v>
      </c>
      <c r="C23" s="13">
        <v>700</v>
      </c>
      <c r="D23" s="13">
        <v>879.2</v>
      </c>
      <c r="E23" s="12">
        <f t="shared" si="0"/>
        <v>125.60000000000001</v>
      </c>
      <c r="F23" s="8">
        <f t="shared" si="1"/>
        <v>-179.20000000000005</v>
      </c>
      <c r="G23" s="19"/>
    </row>
    <row r="24" spans="1:7" s="1" customFormat="1" ht="15">
      <c r="A24" s="14"/>
      <c r="B24" s="8" t="s">
        <v>14</v>
      </c>
      <c r="C24" s="14">
        <f>SUM(C26:C29)</f>
        <v>4580</v>
      </c>
      <c r="D24" s="14">
        <f>SUM(D25:D32)</f>
        <v>9326</v>
      </c>
      <c r="E24" s="12">
        <f t="shared" si="0"/>
        <v>203.62445414847164</v>
      </c>
      <c r="F24" s="8">
        <f t="shared" si="1"/>
        <v>-4746</v>
      </c>
      <c r="G24" s="24"/>
    </row>
    <row r="25" spans="1:7" s="1" customFormat="1" ht="45">
      <c r="A25" s="14"/>
      <c r="B25" s="15" t="s">
        <v>43</v>
      </c>
      <c r="C25" s="13"/>
      <c r="D25" s="13">
        <v>5.8</v>
      </c>
      <c r="E25" s="12"/>
      <c r="F25" s="8">
        <f t="shared" si="1"/>
        <v>-5.8</v>
      </c>
      <c r="G25" s="24"/>
    </row>
    <row r="26" spans="1:7" ht="90">
      <c r="A26" s="13"/>
      <c r="B26" s="15" t="s">
        <v>15</v>
      </c>
      <c r="C26" s="13">
        <v>15</v>
      </c>
      <c r="D26" s="13">
        <v>8.7</v>
      </c>
      <c r="E26" s="12">
        <f t="shared" si="0"/>
        <v>58</v>
      </c>
      <c r="F26" s="8">
        <f t="shared" si="1"/>
        <v>6.300000000000001</v>
      </c>
      <c r="G26" s="19"/>
    </row>
    <row r="27" spans="1:7" ht="105">
      <c r="A27" s="13"/>
      <c r="B27" s="15" t="s">
        <v>16</v>
      </c>
      <c r="C27" s="13">
        <v>280</v>
      </c>
      <c r="D27" s="13">
        <v>249.8</v>
      </c>
      <c r="E27" s="12">
        <f t="shared" si="0"/>
        <v>89.21428571428572</v>
      </c>
      <c r="F27" s="8">
        <f t="shared" si="1"/>
        <v>30.19999999999999</v>
      </c>
      <c r="G27" s="19"/>
    </row>
    <row r="28" spans="1:7" ht="30">
      <c r="A28" s="13"/>
      <c r="B28" s="15" t="s">
        <v>44</v>
      </c>
      <c r="C28" s="13"/>
      <c r="D28" s="13">
        <v>4.9</v>
      </c>
      <c r="E28" s="12"/>
      <c r="F28" s="8">
        <f t="shared" si="1"/>
        <v>-4.9</v>
      </c>
      <c r="G28" s="19"/>
    </row>
    <row r="29" spans="1:7" ht="30">
      <c r="A29" s="13"/>
      <c r="B29" s="15" t="s">
        <v>17</v>
      </c>
      <c r="C29" s="13">
        <v>4285</v>
      </c>
      <c r="D29" s="13">
        <v>4114.8</v>
      </c>
      <c r="E29" s="12">
        <f t="shared" si="0"/>
        <v>96.02800466744458</v>
      </c>
      <c r="F29" s="8">
        <f t="shared" si="1"/>
        <v>170.19999999999982</v>
      </c>
      <c r="G29" s="19"/>
    </row>
    <row r="30" spans="1:7" ht="30">
      <c r="A30" s="13"/>
      <c r="B30" s="15" t="s">
        <v>45</v>
      </c>
      <c r="C30" s="13"/>
      <c r="D30" s="13">
        <v>170.1</v>
      </c>
      <c r="E30" s="12"/>
      <c r="F30" s="8">
        <f t="shared" si="1"/>
        <v>-170.1</v>
      </c>
      <c r="G30" s="19"/>
    </row>
    <row r="31" spans="1:7" ht="30">
      <c r="A31" s="13"/>
      <c r="B31" s="15" t="s">
        <v>46</v>
      </c>
      <c r="C31" s="13"/>
      <c r="D31" s="13">
        <v>2238.3</v>
      </c>
      <c r="E31" s="12"/>
      <c r="F31" s="8">
        <f t="shared" si="1"/>
        <v>-2238.3</v>
      </c>
      <c r="G31" s="19"/>
    </row>
    <row r="32" spans="1:7" ht="15">
      <c r="A32" s="13"/>
      <c r="B32" s="15" t="s">
        <v>47</v>
      </c>
      <c r="C32" s="13"/>
      <c r="D32" s="13">
        <v>2533.6</v>
      </c>
      <c r="E32" s="12"/>
      <c r="F32" s="8">
        <f t="shared" si="1"/>
        <v>-2533.6</v>
      </c>
      <c r="G32" s="19"/>
    </row>
    <row r="33" spans="1:7" ht="15">
      <c r="A33" s="13"/>
      <c r="B33" s="8" t="s">
        <v>71</v>
      </c>
      <c r="C33" s="14">
        <v>784545.1</v>
      </c>
      <c r="D33" s="14">
        <v>780609.8</v>
      </c>
      <c r="E33" s="12"/>
      <c r="F33" s="8">
        <f t="shared" si="1"/>
        <v>3935.29999999993</v>
      </c>
      <c r="G33" s="19"/>
    </row>
    <row r="34" spans="1:7" ht="57.75">
      <c r="A34" s="13"/>
      <c r="B34" s="8" t="s">
        <v>18</v>
      </c>
      <c r="C34" s="14">
        <f>SUM(C35:C36,C45)</f>
        <v>784545.1000000002</v>
      </c>
      <c r="D34" s="14">
        <v>784545.1</v>
      </c>
      <c r="E34" s="12">
        <f t="shared" si="0"/>
        <v>99.99999999999997</v>
      </c>
      <c r="F34" s="8">
        <f t="shared" si="1"/>
        <v>0</v>
      </c>
      <c r="G34" s="19"/>
    </row>
    <row r="35" spans="1:7" ht="29.25">
      <c r="A35" s="14"/>
      <c r="B35" s="8" t="s">
        <v>19</v>
      </c>
      <c r="C35" s="14">
        <v>171147</v>
      </c>
      <c r="D35" s="14">
        <v>171147</v>
      </c>
      <c r="E35" s="12">
        <f t="shared" si="0"/>
        <v>100</v>
      </c>
      <c r="F35" s="8">
        <f t="shared" si="1"/>
        <v>0</v>
      </c>
      <c r="G35" s="19"/>
    </row>
    <row r="36" spans="1:7" ht="43.5">
      <c r="A36" s="14"/>
      <c r="B36" s="8" t="s">
        <v>20</v>
      </c>
      <c r="C36" s="14">
        <f>SUM(C38:C44)</f>
        <v>25434</v>
      </c>
      <c r="D36" s="14">
        <f>SUM(D38:D44)</f>
        <v>25434</v>
      </c>
      <c r="E36" s="12">
        <f t="shared" si="0"/>
        <v>100</v>
      </c>
      <c r="F36" s="8">
        <f t="shared" si="1"/>
        <v>0</v>
      </c>
      <c r="G36" s="19"/>
    </row>
    <row r="37" spans="1:7" ht="15">
      <c r="A37" s="13"/>
      <c r="B37" s="15" t="s">
        <v>21</v>
      </c>
      <c r="C37" s="13"/>
      <c r="D37" s="13"/>
      <c r="E37" s="12"/>
      <c r="F37" s="8">
        <f t="shared" si="1"/>
        <v>0</v>
      </c>
      <c r="G37" s="19"/>
    </row>
    <row r="38" spans="1:7" ht="30">
      <c r="A38" s="13"/>
      <c r="B38" s="15" t="s">
        <v>22</v>
      </c>
      <c r="C38" s="13">
        <v>7236</v>
      </c>
      <c r="D38" s="13">
        <v>7236</v>
      </c>
      <c r="E38" s="12">
        <f t="shared" si="0"/>
        <v>100</v>
      </c>
      <c r="F38" s="8">
        <f t="shared" si="1"/>
        <v>0</v>
      </c>
      <c r="G38" s="19"/>
    </row>
    <row r="39" spans="1:7" ht="60">
      <c r="A39" s="13"/>
      <c r="B39" s="15" t="s">
        <v>23</v>
      </c>
      <c r="C39" s="13">
        <v>150</v>
      </c>
      <c r="D39" s="13">
        <v>150</v>
      </c>
      <c r="E39" s="12">
        <f t="shared" si="0"/>
        <v>100</v>
      </c>
      <c r="F39" s="8">
        <f t="shared" si="1"/>
        <v>0</v>
      </c>
      <c r="G39" s="19"/>
    </row>
    <row r="40" spans="1:7" ht="30">
      <c r="A40" s="13"/>
      <c r="B40" s="15" t="s">
        <v>24</v>
      </c>
      <c r="C40" s="13">
        <v>250</v>
      </c>
      <c r="D40" s="13">
        <v>250</v>
      </c>
      <c r="E40" s="12">
        <f t="shared" si="0"/>
        <v>100</v>
      </c>
      <c r="F40" s="8">
        <f t="shared" si="1"/>
        <v>0</v>
      </c>
      <c r="G40" s="19"/>
    </row>
    <row r="41" spans="1:7" ht="45">
      <c r="A41" s="13"/>
      <c r="B41" s="15" t="s">
        <v>66</v>
      </c>
      <c r="C41" s="13">
        <v>38</v>
      </c>
      <c r="D41" s="13">
        <v>38</v>
      </c>
      <c r="E41" s="12">
        <f t="shared" si="0"/>
        <v>100</v>
      </c>
      <c r="F41" s="8">
        <f t="shared" si="1"/>
        <v>0</v>
      </c>
      <c r="G41" s="19"/>
    </row>
    <row r="42" spans="1:7" ht="30">
      <c r="A42" s="13"/>
      <c r="B42" s="15" t="s">
        <v>65</v>
      </c>
      <c r="C42" s="13">
        <v>9870</v>
      </c>
      <c r="D42" s="13">
        <v>9870</v>
      </c>
      <c r="E42" s="12">
        <f t="shared" si="0"/>
        <v>100</v>
      </c>
      <c r="F42" s="8">
        <f t="shared" si="1"/>
        <v>0</v>
      </c>
      <c r="G42" s="19"/>
    </row>
    <row r="43" spans="1:7" ht="45">
      <c r="A43" s="13"/>
      <c r="B43" s="15" t="s">
        <v>25</v>
      </c>
      <c r="C43" s="13">
        <v>6523</v>
      </c>
      <c r="D43" s="13">
        <v>6523</v>
      </c>
      <c r="E43" s="12">
        <f t="shared" si="0"/>
        <v>100</v>
      </c>
      <c r="F43" s="8">
        <f t="shared" si="1"/>
        <v>0</v>
      </c>
      <c r="G43" s="19"/>
    </row>
    <row r="44" spans="1:7" ht="45">
      <c r="A44" s="13"/>
      <c r="B44" s="15" t="s">
        <v>26</v>
      </c>
      <c r="C44" s="13">
        <v>1367</v>
      </c>
      <c r="D44" s="13">
        <v>1367</v>
      </c>
      <c r="E44" s="12">
        <f t="shared" si="0"/>
        <v>100</v>
      </c>
      <c r="F44" s="8">
        <f t="shared" si="1"/>
        <v>0</v>
      </c>
      <c r="G44" s="19"/>
    </row>
    <row r="45" spans="1:7" ht="29.25">
      <c r="A45" s="14"/>
      <c r="B45" s="8" t="s">
        <v>35</v>
      </c>
      <c r="C45" s="14">
        <f>SUM(C46+C55+C56+C57+C58+C59+C60+C61)</f>
        <v>587964.1000000002</v>
      </c>
      <c r="D45" s="14">
        <f>SUM(D46+D55+D56+D57+D58+D59+D60+D61)</f>
        <v>587964.1000000002</v>
      </c>
      <c r="E45" s="12">
        <f t="shared" si="0"/>
        <v>100</v>
      </c>
      <c r="F45" s="8">
        <f t="shared" si="1"/>
        <v>0</v>
      </c>
      <c r="G45" s="19"/>
    </row>
    <row r="46" spans="1:7" ht="57.75">
      <c r="A46" s="14"/>
      <c r="B46" s="8" t="s">
        <v>27</v>
      </c>
      <c r="C46" s="14">
        <f>SUM(C48:C54)</f>
        <v>574397.3</v>
      </c>
      <c r="D46" s="14">
        <f>SUM(D48:D54)</f>
        <v>574397.3</v>
      </c>
      <c r="E46" s="12">
        <f t="shared" si="0"/>
        <v>100</v>
      </c>
      <c r="F46" s="8">
        <f t="shared" si="1"/>
        <v>0</v>
      </c>
      <c r="G46" s="19"/>
    </row>
    <row r="47" spans="1:7" ht="15">
      <c r="A47" s="14"/>
      <c r="B47" s="8" t="s">
        <v>34</v>
      </c>
      <c r="C47" s="14"/>
      <c r="D47" s="14"/>
      <c r="E47" s="12"/>
      <c r="F47" s="8">
        <f t="shared" si="1"/>
        <v>0</v>
      </c>
      <c r="G47" s="19"/>
    </row>
    <row r="48" spans="1:7" ht="60" customHeight="1">
      <c r="A48" s="13"/>
      <c r="B48" s="15" t="s">
        <v>28</v>
      </c>
      <c r="C48" s="13">
        <v>403428</v>
      </c>
      <c r="D48" s="13">
        <v>403428</v>
      </c>
      <c r="E48" s="12">
        <f t="shared" si="0"/>
        <v>100</v>
      </c>
      <c r="F48" s="8">
        <f t="shared" si="1"/>
        <v>0</v>
      </c>
      <c r="G48" s="19"/>
    </row>
    <row r="49" spans="1:7" ht="45">
      <c r="A49" s="13"/>
      <c r="B49" s="15" t="s">
        <v>29</v>
      </c>
      <c r="C49" s="13">
        <v>87924.3</v>
      </c>
      <c r="D49" s="13">
        <v>87924.3</v>
      </c>
      <c r="E49" s="12">
        <f t="shared" si="0"/>
        <v>100</v>
      </c>
      <c r="F49" s="8">
        <f t="shared" si="1"/>
        <v>0</v>
      </c>
      <c r="G49" s="19"/>
    </row>
    <row r="50" spans="1:7" ht="64.5" customHeight="1">
      <c r="A50" s="13"/>
      <c r="B50" s="15" t="s">
        <v>67</v>
      </c>
      <c r="C50" s="13">
        <v>81567</v>
      </c>
      <c r="D50" s="13">
        <v>81567</v>
      </c>
      <c r="E50" s="12">
        <f t="shared" si="0"/>
        <v>100</v>
      </c>
      <c r="F50" s="8">
        <f t="shared" si="1"/>
        <v>0</v>
      </c>
      <c r="G50" s="19"/>
    </row>
    <row r="51" spans="1:7" ht="60">
      <c r="A51" s="13"/>
      <c r="B51" s="15" t="s">
        <v>30</v>
      </c>
      <c r="C51" s="13">
        <v>7</v>
      </c>
      <c r="D51" s="13">
        <v>7</v>
      </c>
      <c r="E51" s="12">
        <f t="shared" si="0"/>
        <v>99.99999999999999</v>
      </c>
      <c r="F51" s="8">
        <f t="shared" si="1"/>
        <v>0</v>
      </c>
      <c r="G51" s="19"/>
    </row>
    <row r="52" spans="1:7" ht="60">
      <c r="A52" s="13"/>
      <c r="B52" s="15" t="s">
        <v>31</v>
      </c>
      <c r="C52" s="13">
        <v>361</v>
      </c>
      <c r="D52" s="13">
        <v>361</v>
      </c>
      <c r="E52" s="12">
        <f t="shared" si="0"/>
        <v>100</v>
      </c>
      <c r="F52" s="8">
        <f t="shared" si="1"/>
        <v>0</v>
      </c>
      <c r="G52" s="19"/>
    </row>
    <row r="53" spans="1:7" ht="60">
      <c r="A53" s="13"/>
      <c r="B53" s="15" t="s">
        <v>32</v>
      </c>
      <c r="C53" s="13">
        <v>410</v>
      </c>
      <c r="D53" s="13">
        <v>410</v>
      </c>
      <c r="E53" s="12">
        <f t="shared" si="0"/>
        <v>100.00000000000001</v>
      </c>
      <c r="F53" s="8">
        <f t="shared" si="1"/>
        <v>0</v>
      </c>
      <c r="G53" s="19"/>
    </row>
    <row r="54" spans="1:7" ht="60">
      <c r="A54" s="13"/>
      <c r="B54" s="15" t="s">
        <v>33</v>
      </c>
      <c r="C54" s="13">
        <v>700</v>
      </c>
      <c r="D54" s="13">
        <v>700</v>
      </c>
      <c r="E54" s="12">
        <f t="shared" si="0"/>
        <v>100</v>
      </c>
      <c r="F54" s="8">
        <f t="shared" si="1"/>
        <v>0</v>
      </c>
      <c r="G54" s="19"/>
    </row>
    <row r="55" spans="1:7" ht="60">
      <c r="A55" s="13"/>
      <c r="B55" s="15" t="s">
        <v>36</v>
      </c>
      <c r="C55" s="13">
        <v>2775.4</v>
      </c>
      <c r="D55" s="13">
        <v>2775.4</v>
      </c>
      <c r="E55" s="16">
        <f t="shared" si="0"/>
        <v>100</v>
      </c>
      <c r="F55" s="15">
        <f t="shared" si="1"/>
        <v>0</v>
      </c>
      <c r="G55" s="19"/>
    </row>
    <row r="56" spans="1:7" ht="105">
      <c r="A56" s="13"/>
      <c r="B56" s="15" t="s">
        <v>37</v>
      </c>
      <c r="C56" s="13">
        <v>4262.3</v>
      </c>
      <c r="D56" s="13">
        <v>4262.3</v>
      </c>
      <c r="E56" s="12">
        <f t="shared" si="0"/>
        <v>100</v>
      </c>
      <c r="F56" s="8">
        <f t="shared" si="1"/>
        <v>0</v>
      </c>
      <c r="G56" s="19"/>
    </row>
    <row r="57" spans="1:7" ht="75">
      <c r="A57" s="13"/>
      <c r="B57" s="15" t="s">
        <v>38</v>
      </c>
      <c r="C57" s="13">
        <v>2359.3</v>
      </c>
      <c r="D57" s="13">
        <v>2359.3</v>
      </c>
      <c r="E57" s="12">
        <f t="shared" si="0"/>
        <v>99.99999999999999</v>
      </c>
      <c r="F57" s="8">
        <f t="shared" si="1"/>
        <v>0</v>
      </c>
      <c r="G57" s="19"/>
    </row>
    <row r="58" spans="1:7" ht="60">
      <c r="A58" s="13"/>
      <c r="B58" s="15" t="s">
        <v>39</v>
      </c>
      <c r="C58" s="13">
        <v>2230.2</v>
      </c>
      <c r="D58" s="13">
        <v>2230.2</v>
      </c>
      <c r="E58" s="12">
        <f t="shared" si="0"/>
        <v>100</v>
      </c>
      <c r="F58" s="8">
        <f t="shared" si="1"/>
        <v>0</v>
      </c>
      <c r="G58" s="19"/>
    </row>
    <row r="59" spans="1:7" ht="75">
      <c r="A59" s="13"/>
      <c r="B59" s="15" t="s">
        <v>40</v>
      </c>
      <c r="C59" s="13">
        <v>21</v>
      </c>
      <c r="D59" s="13">
        <v>21</v>
      </c>
      <c r="E59" s="12">
        <f t="shared" si="0"/>
        <v>100</v>
      </c>
      <c r="F59" s="8">
        <f t="shared" si="1"/>
        <v>0</v>
      </c>
      <c r="G59" s="19"/>
    </row>
    <row r="60" spans="1:7" ht="60">
      <c r="A60" s="13"/>
      <c r="B60" s="15" t="s">
        <v>41</v>
      </c>
      <c r="C60" s="13">
        <v>83.8</v>
      </c>
      <c r="D60" s="13">
        <v>83.8</v>
      </c>
      <c r="E60" s="12">
        <f t="shared" si="0"/>
        <v>100</v>
      </c>
      <c r="F60" s="8">
        <f t="shared" si="1"/>
        <v>0</v>
      </c>
      <c r="G60" s="19"/>
    </row>
    <row r="61" spans="1:7" ht="45">
      <c r="A61" s="13"/>
      <c r="B61" s="15" t="s">
        <v>42</v>
      </c>
      <c r="C61" s="13">
        <v>1834.8</v>
      </c>
      <c r="D61" s="13">
        <v>1834.8</v>
      </c>
      <c r="E61" s="12">
        <f t="shared" si="0"/>
        <v>100</v>
      </c>
      <c r="F61" s="8">
        <f t="shared" si="1"/>
        <v>0</v>
      </c>
      <c r="G61" s="19"/>
    </row>
    <row r="62" spans="1:7" ht="72">
      <c r="A62" s="14"/>
      <c r="B62" s="8" t="s">
        <v>48</v>
      </c>
      <c r="C62" s="14"/>
      <c r="D62" s="14">
        <v>-3935.3</v>
      </c>
      <c r="E62" s="14"/>
      <c r="F62" s="14"/>
      <c r="G62" s="19"/>
    </row>
    <row r="63" spans="1:7" ht="15">
      <c r="A63" s="17"/>
      <c r="B63" s="18"/>
      <c r="C63" s="17"/>
      <c r="D63" s="17"/>
      <c r="E63" s="17"/>
      <c r="F63" s="17"/>
      <c r="G63" s="19"/>
    </row>
    <row r="64" spans="1:7" ht="15">
      <c r="A64" s="17"/>
      <c r="B64" s="18"/>
      <c r="C64" s="17"/>
      <c r="D64" s="17"/>
      <c r="E64" s="17"/>
      <c r="F64" s="17"/>
      <c r="G64" s="19"/>
    </row>
    <row r="65" spans="1:7" ht="41.25" customHeight="1">
      <c r="A65" s="30" t="s">
        <v>70</v>
      </c>
      <c r="B65" s="30"/>
      <c r="C65" s="30"/>
      <c r="D65" s="30"/>
      <c r="E65" s="30"/>
      <c r="F65" s="30"/>
      <c r="G65" s="19"/>
    </row>
    <row r="66" spans="1:7" ht="18.75">
      <c r="A66" s="29" t="s">
        <v>63</v>
      </c>
      <c r="B66" s="29"/>
      <c r="C66" s="29"/>
      <c r="D66" s="29"/>
      <c r="E66" s="29"/>
      <c r="F66" s="29"/>
      <c r="G66" s="19"/>
    </row>
    <row r="67" spans="1:7" ht="15">
      <c r="A67" s="19"/>
      <c r="B67" s="19"/>
      <c r="C67" s="19"/>
      <c r="D67" s="19"/>
      <c r="E67" s="19"/>
      <c r="F67" s="19"/>
      <c r="G67" s="19"/>
    </row>
    <row r="68" spans="1:7" ht="23.25" customHeight="1">
      <c r="A68" s="25"/>
      <c r="B68" s="25" t="s">
        <v>49</v>
      </c>
      <c r="C68" s="25" t="s">
        <v>2</v>
      </c>
      <c r="D68" s="25" t="s">
        <v>3</v>
      </c>
      <c r="E68" s="31" t="s">
        <v>4</v>
      </c>
      <c r="F68" s="32"/>
      <c r="G68" s="19"/>
    </row>
    <row r="69" spans="1:7" ht="54" customHeight="1">
      <c r="A69" s="26"/>
      <c r="B69" s="26"/>
      <c r="C69" s="26"/>
      <c r="D69" s="26"/>
      <c r="E69" s="8" t="s">
        <v>5</v>
      </c>
      <c r="F69" s="8" t="s">
        <v>6</v>
      </c>
      <c r="G69" s="19"/>
    </row>
    <row r="70" spans="1:7" ht="15">
      <c r="A70" s="13">
        <v>1</v>
      </c>
      <c r="B70" s="13" t="s">
        <v>61</v>
      </c>
      <c r="C70" s="13">
        <v>39716.4</v>
      </c>
      <c r="D70" s="13">
        <v>37347.5</v>
      </c>
      <c r="E70" s="20">
        <f>D70/C70%</f>
        <v>94.03546142147829</v>
      </c>
      <c r="F70" s="13">
        <f>C70-D70</f>
        <v>2368.9000000000015</v>
      </c>
      <c r="G70" s="19"/>
    </row>
    <row r="71" spans="1:7" ht="15">
      <c r="A71" s="13">
        <v>2</v>
      </c>
      <c r="B71" s="13" t="s">
        <v>50</v>
      </c>
      <c r="C71" s="13">
        <v>2230.2</v>
      </c>
      <c r="D71" s="13">
        <v>2230.2</v>
      </c>
      <c r="E71" s="20">
        <f aca="true" t="shared" si="2" ref="E71:E82">D71/C71%</f>
        <v>100</v>
      </c>
      <c r="F71" s="13">
        <f aca="true" t="shared" si="3" ref="F71:F82">C71-D71</f>
        <v>0</v>
      </c>
      <c r="G71" s="19"/>
    </row>
    <row r="72" spans="1:7" ht="45">
      <c r="A72" s="13">
        <v>3</v>
      </c>
      <c r="B72" s="15" t="s">
        <v>51</v>
      </c>
      <c r="C72" s="13">
        <v>4372.7</v>
      </c>
      <c r="D72" s="13">
        <v>4204.1</v>
      </c>
      <c r="E72" s="20">
        <f t="shared" si="2"/>
        <v>96.1442586960002</v>
      </c>
      <c r="F72" s="13">
        <f t="shared" si="3"/>
        <v>168.59999999999945</v>
      </c>
      <c r="G72" s="19"/>
    </row>
    <row r="73" spans="1:7" ht="15">
      <c r="A73" s="13">
        <v>4</v>
      </c>
      <c r="B73" s="15" t="s">
        <v>52</v>
      </c>
      <c r="C73" s="13">
        <v>22056.1</v>
      </c>
      <c r="D73" s="13">
        <v>20221.5</v>
      </c>
      <c r="E73" s="20">
        <f t="shared" si="2"/>
        <v>91.68211968571053</v>
      </c>
      <c r="F73" s="13">
        <f t="shared" si="3"/>
        <v>1834.5999999999985</v>
      </c>
      <c r="G73" s="19"/>
    </row>
    <row r="74" spans="1:7" ht="30">
      <c r="A74" s="13">
        <v>5</v>
      </c>
      <c r="B74" s="15" t="s">
        <v>53</v>
      </c>
      <c r="C74" s="13">
        <v>23257.1</v>
      </c>
      <c r="D74" s="13">
        <v>19897</v>
      </c>
      <c r="E74" s="20">
        <f t="shared" si="2"/>
        <v>85.55236895399685</v>
      </c>
      <c r="F74" s="13">
        <f t="shared" si="3"/>
        <v>3360.0999999999985</v>
      </c>
      <c r="G74" s="19"/>
    </row>
    <row r="75" spans="1:7" ht="15">
      <c r="A75" s="13">
        <v>6</v>
      </c>
      <c r="B75" s="15" t="s">
        <v>54</v>
      </c>
      <c r="C75" s="13">
        <v>671368.8</v>
      </c>
      <c r="D75" s="13">
        <v>652894.3</v>
      </c>
      <c r="E75" s="20">
        <f t="shared" si="2"/>
        <v>97.24823375766047</v>
      </c>
      <c r="F75" s="13">
        <f t="shared" si="3"/>
        <v>18474.5</v>
      </c>
      <c r="G75" s="19"/>
    </row>
    <row r="76" spans="1:7" ht="15">
      <c r="A76" s="13">
        <v>7</v>
      </c>
      <c r="B76" s="15" t="s">
        <v>55</v>
      </c>
      <c r="C76" s="13">
        <v>19977.7</v>
      </c>
      <c r="D76" s="13">
        <v>19977.7</v>
      </c>
      <c r="E76" s="20">
        <f t="shared" si="2"/>
        <v>100</v>
      </c>
      <c r="F76" s="13">
        <f t="shared" si="3"/>
        <v>0</v>
      </c>
      <c r="G76" s="19"/>
    </row>
    <row r="77" spans="1:7" ht="15">
      <c r="A77" s="13">
        <v>8</v>
      </c>
      <c r="B77" s="15" t="s">
        <v>56</v>
      </c>
      <c r="C77" s="13">
        <v>12129.1</v>
      </c>
      <c r="D77" s="13">
        <v>8998.6</v>
      </c>
      <c r="E77" s="20">
        <f t="shared" si="2"/>
        <v>74.1901707463868</v>
      </c>
      <c r="F77" s="13">
        <f t="shared" si="3"/>
        <v>3130.5</v>
      </c>
      <c r="G77" s="19"/>
    </row>
    <row r="78" spans="1:7" ht="15">
      <c r="A78" s="13">
        <v>9</v>
      </c>
      <c r="B78" s="15" t="s">
        <v>57</v>
      </c>
      <c r="C78" s="13">
        <v>8667.1</v>
      </c>
      <c r="D78" s="13">
        <v>8269.5</v>
      </c>
      <c r="E78" s="20">
        <f t="shared" si="2"/>
        <v>95.41253706545442</v>
      </c>
      <c r="F78" s="13">
        <f t="shared" si="3"/>
        <v>397.60000000000036</v>
      </c>
      <c r="G78" s="19"/>
    </row>
    <row r="79" spans="1:7" ht="15">
      <c r="A79" s="13">
        <v>10</v>
      </c>
      <c r="B79" s="15" t="s">
        <v>58</v>
      </c>
      <c r="C79" s="13">
        <v>5792.6</v>
      </c>
      <c r="D79" s="13">
        <v>5696.1</v>
      </c>
      <c r="E79" s="20">
        <f t="shared" si="2"/>
        <v>98.33408141421815</v>
      </c>
      <c r="F79" s="13">
        <f t="shared" si="3"/>
        <v>96.5</v>
      </c>
      <c r="G79" s="19"/>
    </row>
    <row r="80" spans="1:7" ht="30">
      <c r="A80" s="13">
        <v>11</v>
      </c>
      <c r="B80" s="15" t="s">
        <v>59</v>
      </c>
      <c r="C80" s="13">
        <v>19.2</v>
      </c>
      <c r="D80" s="13">
        <v>18.9</v>
      </c>
      <c r="E80" s="20">
        <f t="shared" si="2"/>
        <v>98.43749999999999</v>
      </c>
      <c r="F80" s="13">
        <f t="shared" si="3"/>
        <v>0.3000000000000007</v>
      </c>
      <c r="G80" s="19"/>
    </row>
    <row r="81" spans="1:7" ht="60">
      <c r="A81" s="13">
        <v>12</v>
      </c>
      <c r="B81" s="15" t="s">
        <v>60</v>
      </c>
      <c r="C81" s="13">
        <v>88975.1</v>
      </c>
      <c r="D81" s="13">
        <v>88975.1</v>
      </c>
      <c r="E81" s="20">
        <f t="shared" si="2"/>
        <v>100</v>
      </c>
      <c r="F81" s="13">
        <f t="shared" si="3"/>
        <v>0</v>
      </c>
      <c r="G81" s="19"/>
    </row>
    <row r="82" spans="1:7" ht="15">
      <c r="A82" s="14"/>
      <c r="B82" s="14" t="s">
        <v>64</v>
      </c>
      <c r="C82" s="14">
        <f>SUM(C70:C81)</f>
        <v>898562.0999999999</v>
      </c>
      <c r="D82" s="14">
        <f>SUM(D70:D81)</f>
        <v>868730.5</v>
      </c>
      <c r="E82" s="21">
        <f t="shared" si="2"/>
        <v>96.68007364209998</v>
      </c>
      <c r="F82" s="14">
        <f t="shared" si="3"/>
        <v>29831.59999999986</v>
      </c>
      <c r="G82" s="19"/>
    </row>
    <row r="83" spans="1:6" ht="15">
      <c r="A83" s="19"/>
      <c r="B83" s="19"/>
      <c r="C83" s="19"/>
      <c r="D83" s="19"/>
      <c r="E83" s="19"/>
      <c r="F83" s="19"/>
    </row>
    <row r="84" spans="1:6" ht="15">
      <c r="A84" s="19"/>
      <c r="B84" s="19"/>
      <c r="C84" s="19"/>
      <c r="D84" s="19"/>
      <c r="E84" s="19"/>
      <c r="F84" s="19"/>
    </row>
    <row r="85" spans="1:7" ht="18.75">
      <c r="A85" s="4"/>
      <c r="B85" s="4" t="s">
        <v>74</v>
      </c>
      <c r="C85" s="19"/>
      <c r="D85" s="6" t="s">
        <v>72</v>
      </c>
      <c r="E85" s="29"/>
      <c r="F85" s="29"/>
      <c r="G85" s="29"/>
    </row>
    <row r="86" spans="1:6" ht="18.75">
      <c r="A86" s="19"/>
      <c r="B86" s="5"/>
      <c r="C86" s="19"/>
      <c r="D86" s="5"/>
      <c r="E86" s="5"/>
      <c r="F86" s="5"/>
    </row>
    <row r="87" spans="1:6" ht="19.5">
      <c r="A87" s="3"/>
      <c r="B87" s="3"/>
      <c r="E87" s="3"/>
      <c r="F87" s="3"/>
    </row>
  </sheetData>
  <mergeCells count="17">
    <mergeCell ref="E85:G85"/>
    <mergeCell ref="E68:F68"/>
    <mergeCell ref="D68:D69"/>
    <mergeCell ref="C68:C69"/>
    <mergeCell ref="B68:B69"/>
    <mergeCell ref="A68:A69"/>
    <mergeCell ref="C2:F2"/>
    <mergeCell ref="A6:F6"/>
    <mergeCell ref="A65:F65"/>
    <mergeCell ref="A66:F66"/>
    <mergeCell ref="A7:F7"/>
    <mergeCell ref="A9:F11"/>
    <mergeCell ref="E13:F13"/>
    <mergeCell ref="D13:D14"/>
    <mergeCell ref="C13:C14"/>
    <mergeCell ref="B13:B14"/>
    <mergeCell ref="A13:A14"/>
  </mergeCells>
  <printOptions/>
  <pageMargins left="0" right="0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Абубакар</dc:creator>
  <cp:keywords/>
  <dc:description/>
  <cp:lastModifiedBy>Зулайха</cp:lastModifiedBy>
  <cp:lastPrinted>2019-04-04T11:37:58Z</cp:lastPrinted>
  <dcterms:created xsi:type="dcterms:W3CDTF">2018-11-14T11:19:00Z</dcterms:created>
  <dcterms:modified xsi:type="dcterms:W3CDTF">2019-04-24T12:18:09Z</dcterms:modified>
  <cp:category/>
  <cp:version/>
  <cp:contentType/>
  <cp:contentStatus/>
</cp:coreProperties>
</file>