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доходы" sheetId="1" r:id="rId1"/>
    <sheet name="№2 разд подр расходы" sheetId="2" r:id="rId2"/>
  </sheets>
  <definedNames>
    <definedName name="_xlnm.Print_Area" localSheetId="1">'№2 разд подр расходы'!$A$1:$F$58</definedName>
    <definedName name="_xlnm.Print_Area" localSheetId="0">'доходы'!$A$1:$G$56</definedName>
  </definedNames>
  <calcPr fullCalcOnLoad="1"/>
</workbook>
</file>

<file path=xl/sharedStrings.xml><?xml version="1.0" encoding="utf-8"?>
<sst xmlns="http://schemas.openxmlformats.org/spreadsheetml/2006/main" count="230" uniqueCount="151">
  <si>
    <t xml:space="preserve">к решению Собрания депутатов МР "Ботлихский район" </t>
  </si>
  <si>
    <t>Объем поступлений доходов районного бюджета</t>
  </si>
  <si>
    <t xml:space="preserve"> </t>
  </si>
  <si>
    <t>(тыс.)</t>
  </si>
  <si>
    <t>№ п/п</t>
  </si>
  <si>
    <t>Код по КБК</t>
  </si>
  <si>
    <t>Наименование доходов</t>
  </si>
  <si>
    <t>Сумма</t>
  </si>
  <si>
    <t>182 101 02000 01 0000 110</t>
  </si>
  <si>
    <t xml:space="preserve">Налог на доходы физических лиц 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</si>
  <si>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</si>
  <si>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</si>
  <si>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</si>
  <si>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</si>
  <si>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</si>
  <si>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</si>
  <si>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</si>
  <si>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</si>
  <si>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</si>
  <si>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</si>
  <si>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</si>
  <si>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</si>
  <si>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</si>
  <si>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</si>
  <si>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</si>
  <si>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</si>
  <si>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</si>
  <si>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Итого налоговые и неналоговые доходы:</t>
  </si>
  <si>
    <t>Дотация</t>
  </si>
  <si>
    <t>в т. ч:</t>
  </si>
  <si>
    <t>Фонд финансовой поддержки муниципального района</t>
  </si>
  <si>
    <t>Субсидии</t>
  </si>
  <si>
    <t>в том числе:</t>
  </si>
  <si>
    <t>на обеспечение разового питания учащихся 1-4 классов общеобразовательных учреждений</t>
  </si>
  <si>
    <t>Субвенция</t>
  </si>
  <si>
    <t>Госстандарт образования</t>
  </si>
  <si>
    <t>Госстандарт  дошкольного образования</t>
  </si>
  <si>
    <t>Расходы на обеспечение детей-сирот жилимы помещениями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</si>
  <si>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</si>
  <si>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расходы для выполнения государственных полномочий РД по хранению, комплектованию и использованию Архивного фонда Республики Дагестан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</si>
  <si>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</si>
  <si>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для выполнения полномочий по первичному воинскому учету на территориях, где отсутствуют военные комиссариаты</t>
  </si>
  <si>
    <t>для выполнения полномочий по образованию и организации деятельности административных комиссий</t>
  </si>
  <si>
    <t>для выполнения полномочий на организацию и осуществление деятельности по опеке и попечительству</t>
  </si>
  <si>
    <t>для 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</si>
  <si>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федеральных судов общей юрисдикции в РФ</t>
  </si>
  <si>
    <t>Иные межбюджетные трансферты</t>
  </si>
  <si>
    <t>Всего доходов: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</si>
  <si>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</si>
  <si>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</si>
  <si>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>Наименование</t>
  </si>
  <si>
    <t>Раз-дел</t>
  </si>
  <si>
    <t>Под-раз-дел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</si>
  <si>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</si>
  <si>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</si>
  <si>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</si>
  <si>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</si>
  <si>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</si>
  <si>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</si>
  <si>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</si>
  <si>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</si>
  <si>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</si>
  <si>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</si>
  <si>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</si>
  <si>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</si>
  <si>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04</t>
  </si>
  <si>
    <t>Составление (изменение и дополнение) списков кандидатов в присяжные заседатели</t>
  </si>
  <si>
    <t>05</t>
  </si>
  <si>
    <t>Обеспечение деятельности финансовых.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</si>
  <si>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</si>
  <si>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</si>
  <si>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</si>
  <si>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</si>
  <si>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</si>
  <si>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</si>
  <si>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</si>
  <si>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</si>
  <si>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</si>
  <si>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характера. гражданская оборона</t>
  </si>
  <si>
    <t>09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</si>
  <si>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</si>
  <si>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</si>
  <si>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</si>
  <si>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</si>
  <si>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</si>
  <si>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Дорожное хозяйство (дорожные фонды)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</si>
  <si>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</si>
  <si>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</si>
  <si>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</si>
  <si>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</si>
  <si>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</si>
  <si>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</si>
  <si>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</si>
  <si>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</si>
  <si>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</si>
  <si>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Внешкольное образование</t>
  </si>
  <si>
    <t>Другие вопросы в области образования</t>
  </si>
  <si>
    <t>КУЛЬТУРА.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</si>
  <si>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</si>
  <si>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</si>
  <si>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</si>
  <si>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</si>
  <si>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</si>
  <si>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</si>
  <si>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</si>
  <si>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</si>
  <si>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</si>
  <si>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</si>
  <si>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</si>
  <si>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</si>
  <si>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</si>
  <si>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</si>
  <si>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</si>
  <si>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</si>
  <si>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</si>
  <si>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2023 г</t>
  </si>
  <si>
    <t>992 202 01001 05 0000 150</t>
  </si>
  <si>
    <t>992 202 02999 05 0000 150</t>
  </si>
  <si>
    <t>992 202 25555 05 0000 150</t>
  </si>
  <si>
    <t>992 202 03024 05 0000 150</t>
  </si>
  <si>
    <t>992 202 03027 05 0000 150</t>
  </si>
  <si>
    <t>На содержание детей в семье опекунов (пособия на детей).</t>
  </si>
  <si>
    <t>992 202 03026 05 0000 150</t>
  </si>
  <si>
    <t>992 202 03029 05 0000 150</t>
  </si>
  <si>
    <t>001 202 03024 05 0000 150</t>
  </si>
  <si>
    <t>992 202 03015 05 0000 150</t>
  </si>
  <si>
    <t>на обеспечение  бесплатным двухразовым питанием  (завтрак и обед) обучающихся детей  с ограниченными возможностями здоровья, в том числе детей инвалидов, оваивающих  основные общеобразовательные  программы на дому</t>
  </si>
  <si>
    <t>приложение № 1</t>
  </si>
  <si>
    <t>2024 г</t>
  </si>
  <si>
    <t>Расходы на обеспечение выплат ежемесячного денежного вознаграждения за классное руководство педагогическим работникам общеобразовательных организаций (школ)</t>
  </si>
  <si>
    <t>Налог взимаемый в связи с применением патентной системы налогообложения</t>
  </si>
  <si>
    <t>182 105 04020 02 1000 110</t>
  </si>
  <si>
    <t>165 114 13050 05 1000 410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</si>
  <si>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казны.</t>
  </si>
  <si>
    <t>на поддержку муниципальных программ формирования комфортной городской среды</t>
  </si>
  <si>
    <t xml:space="preserve">  МР "Ботлихский район"  на 2023 год и на плановый период 2024-2025 годов.</t>
  </si>
  <si>
    <t>2025 г</t>
  </si>
  <si>
    <t>на обеспечение питания для пришкольных лагерей</t>
  </si>
  <si>
    <t>субвенция на комлектование книжных фондов библиотек</t>
  </si>
  <si>
    <t xml:space="preserve">992 202 30021 05 0000 150  </t>
  </si>
  <si>
    <t>992 202 25519 05 0000 150</t>
  </si>
  <si>
    <t xml:space="preserve"> на 2023 год и на плановый период 2024 - 2025 годов.</t>
  </si>
  <si>
    <t>расходы на отлов и содержание безнадзорных животных</t>
  </si>
  <si>
    <t>Другие вопросы в области национальной экономики</t>
  </si>
  <si>
    <t>Молодежная политика и оздоровление детей</t>
  </si>
  <si>
    <t xml:space="preserve">"О районном бюджете МР "Ботлихский район "на 2023 год и на плановый период 2024-2025 годов" </t>
  </si>
  <si>
    <t xml:space="preserve"> от 24 ноября 2022 г № 41</t>
  </si>
  <si>
    <t xml:space="preserve">Приложение №2 к решению </t>
  </si>
  <si>
    <t xml:space="preserve">Собрания депутатов МР "Ботлихский район" О проекте бюджета муниципального района "Ботлихский район на 2023 год и на плановый период 2024-2025 годов районного бюджета на </t>
  </si>
  <si>
    <t>МР "Ботлихский район" на 2023 год и на плановый период 2024 - 2025 годов"</t>
  </si>
  <si>
    <t>от 24 ноября 2022 года №41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</si>
</sst>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#,##0;[Red]#,##0"/>
    <numFmt numFmtId="178" formatCode="#,##0_ ;\-#,##0\ 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2" applyFont="1" applyFill="1" applyProtection="1">
      <alignment/>
      <protection hidden="1"/>
    </xf>
    <xf numFmtId="0" fontId="12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left" vertical="top" wrapText="1"/>
      <protection hidden="1"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shrinkToFit="1"/>
    </xf>
    <xf numFmtId="3" fontId="5" fillId="34" borderId="10" xfId="0" applyNumberFormat="1" applyFont="1" applyFill="1" applyBorder="1" applyAlignment="1">
      <alignment horizontal="center" vertical="top"/>
    </xf>
    <xf numFmtId="3" fontId="5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top" shrinkToFit="1"/>
    </xf>
    <xf numFmtId="49" fontId="2" fillId="34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74" fontId="5" fillId="0" borderId="0" xfId="0" applyNumberFormat="1" applyFont="1" applyFill="1" applyAlignment="1">
      <alignment/>
    </xf>
    <xf numFmtId="174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3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48" fillId="32" borderId="0" xfId="61" applyAlignment="1">
      <alignment/>
    </xf>
    <xf numFmtId="0" fontId="51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5" fillId="34" borderId="13" xfId="0" applyNumberFormat="1" applyFont="1" applyFill="1" applyBorder="1" applyAlignment="1">
      <alignment horizontal="left" vertical="center"/>
    </xf>
    <xf numFmtId="3" fontId="5" fillId="34" borderId="15" xfId="0" applyNumberFormat="1" applyFont="1" applyFill="1" applyBorder="1" applyAlignment="1">
      <alignment horizontal="left" vertical="center"/>
    </xf>
    <xf numFmtId="3" fontId="5" fillId="34" borderId="14" xfId="0" applyNumberFormat="1" applyFont="1" applyFill="1" applyBorder="1" applyAlignment="1">
      <alignment horizontal="left" vertical="center"/>
    </xf>
    <xf numFmtId="0" fontId="6" fillId="0" borderId="0" xfId="52" applyNumberFormat="1" applyFont="1" applyFill="1" applyAlignment="1" applyProtection="1">
      <alignment horizontal="right" vertical="top" wrapText="1"/>
      <protection hidden="1"/>
    </xf>
    <xf numFmtId="0" fontId="6" fillId="0" borderId="0" xfId="52" applyNumberFormat="1" applyFont="1" applyFill="1" applyAlignment="1" applyProtection="1">
      <alignment horizontal="center" vertical="top" wrapText="1"/>
      <protection hidden="1"/>
    </xf>
    <xf numFmtId="0" fontId="4" fillId="34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N61"/>
  <sheetViews>
    <sheetView view="pageBreakPreview" zoomScaleSheetLayoutView="100" zoomScalePageLayoutView="0" workbookViewId="0" topLeftCell="C31">
      <selection activeCell="D5" sqref="D5:G5"/>
    </sheetView>
  </sheetViews>
  <sheetFormatPr defaultColWidth="9.140625" defaultRowHeight="15"/>
  <cols>
    <col min="1" max="1" width="2.421875" style="0" customWidth="1"/>
    <col min="2" max="2" width="3.421875" style="0" customWidth="1"/>
    <col min="3" max="3" width="24.421875" style="0" customWidth="1"/>
    <col min="4" max="4" width="50.8515625" style="0" customWidth="1"/>
    <col min="5" max="5" width="13.28125" style="0" customWidth="1"/>
    <col min="6" max="6" width="11.57421875" style="0" customWidth="1"/>
    <col min="7" max="7" width="13.421875" style="0" customWidth="1"/>
  </cols>
  <sheetData>
    <row r="1" spans="1:7" ht="15">
      <c r="A1" s="31"/>
      <c r="B1" s="31"/>
      <c r="C1" s="31"/>
      <c r="D1" s="31"/>
      <c r="E1" s="31"/>
      <c r="F1" s="31"/>
      <c r="G1" s="31"/>
    </row>
    <row r="2" spans="1:7" s="1" customFormat="1" ht="12.75">
      <c r="A2" s="32"/>
      <c r="B2" s="32"/>
      <c r="C2" s="32"/>
      <c r="D2" s="72" t="s">
        <v>127</v>
      </c>
      <c r="E2" s="72"/>
      <c r="F2" s="72"/>
      <c r="G2" s="72"/>
    </row>
    <row r="3" spans="1:7" s="1" customFormat="1" ht="12.75">
      <c r="A3" s="32"/>
      <c r="B3" s="32"/>
      <c r="C3" s="32"/>
      <c r="D3" s="72" t="s">
        <v>0</v>
      </c>
      <c r="E3" s="72"/>
      <c r="F3" s="72"/>
      <c r="G3" s="72"/>
    </row>
    <row r="4" spans="1:196" s="1" customFormat="1" ht="12.75">
      <c r="A4" s="32"/>
      <c r="B4" s="32"/>
      <c r="C4" s="72" t="s">
        <v>145</v>
      </c>
      <c r="D4" s="72"/>
      <c r="E4" s="72"/>
      <c r="F4" s="72"/>
      <c r="G4" s="7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196" s="1" customFormat="1" ht="12.75">
      <c r="A5" s="32"/>
      <c r="B5" s="32"/>
      <c r="C5" s="32"/>
      <c r="D5" s="72" t="s">
        <v>146</v>
      </c>
      <c r="E5" s="72"/>
      <c r="F5" s="72"/>
      <c r="G5" s="7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96" s="1" customFormat="1" ht="12.75">
      <c r="A6" s="32"/>
      <c r="B6" s="32"/>
      <c r="C6" s="32"/>
      <c r="D6" s="57"/>
      <c r="E6" s="57"/>
      <c r="F6" s="33"/>
      <c r="G6" s="3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s="1" customFormat="1" ht="12.75">
      <c r="A7" s="32"/>
      <c r="B7" s="32"/>
      <c r="C7" s="32"/>
      <c r="D7" s="57"/>
      <c r="E7" s="57"/>
      <c r="F7" s="33"/>
      <c r="G7" s="3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s="1" customFormat="1" ht="15.75">
      <c r="A8" s="32"/>
      <c r="B8" s="71" t="s">
        <v>1</v>
      </c>
      <c r="C8" s="71"/>
      <c r="D8" s="71"/>
      <c r="E8" s="71"/>
      <c r="F8" s="71"/>
      <c r="G8" s="7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s="1" customFormat="1" ht="15.75">
      <c r="A9" s="32"/>
      <c r="B9" s="71" t="s">
        <v>135</v>
      </c>
      <c r="C9" s="71"/>
      <c r="D9" s="71"/>
      <c r="E9" s="71"/>
      <c r="F9" s="71"/>
      <c r="G9" s="7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s="1" customFormat="1" ht="12.75">
      <c r="A10" s="32"/>
      <c r="B10" s="32"/>
      <c r="C10" s="66" t="s">
        <v>2</v>
      </c>
      <c r="D10" s="66"/>
      <c r="E10" s="66"/>
      <c r="F10" s="33"/>
      <c r="G10" s="3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</row>
    <row r="11" spans="1:196" s="1" customFormat="1" ht="12.75">
      <c r="A11" s="32"/>
      <c r="B11" s="32"/>
      <c r="C11" s="58"/>
      <c r="D11" s="58"/>
      <c r="E11" s="67" t="s">
        <v>3</v>
      </c>
      <c r="F11" s="67"/>
      <c r="G11" s="6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</row>
    <row r="12" spans="1:196" s="1" customFormat="1" ht="12.75" customHeight="1">
      <c r="A12" s="32"/>
      <c r="B12" s="68" t="s">
        <v>4</v>
      </c>
      <c r="C12" s="68" t="s">
        <v>5</v>
      </c>
      <c r="D12" s="69" t="s">
        <v>6</v>
      </c>
      <c r="E12" s="70" t="s">
        <v>7</v>
      </c>
      <c r="F12" s="70"/>
      <c r="G12" s="7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</row>
    <row r="13" spans="1:196" s="1" customFormat="1" ht="12.75">
      <c r="A13" s="32"/>
      <c r="B13" s="68"/>
      <c r="C13" s="68"/>
      <c r="D13" s="69"/>
      <c r="E13" s="59" t="s">
        <v>115</v>
      </c>
      <c r="F13" s="59" t="s">
        <v>128</v>
      </c>
      <c r="G13" s="59" t="s">
        <v>136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</row>
    <row r="14" spans="1:196" s="1" customFormat="1" ht="12.75">
      <c r="A14" s="32"/>
      <c r="B14" s="4">
        <v>1</v>
      </c>
      <c r="C14" s="4" t="s">
        <v>8</v>
      </c>
      <c r="D14" s="34" t="s">
        <v>9</v>
      </c>
      <c r="E14" s="43">
        <v>115600</v>
      </c>
      <c r="F14" s="43">
        <v>99300</v>
      </c>
      <c r="G14" s="43">
        <v>99300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</row>
    <row r="15" spans="1:196" s="1" customFormat="1" ht="12.75">
      <c r="A15" s="32"/>
      <c r="B15" s="4">
        <v>2</v>
      </c>
      <c r="C15" s="4" t="s">
        <v>10</v>
      </c>
      <c r="D15" s="34" t="s">
        <v>11</v>
      </c>
      <c r="E15" s="41">
        <v>270</v>
      </c>
      <c r="F15" s="43">
        <v>165</v>
      </c>
      <c r="G15" s="43">
        <v>165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</row>
    <row r="16" spans="1:11" s="1" customFormat="1" ht="12.75">
      <c r="A16" s="32"/>
      <c r="B16" s="4">
        <v>3</v>
      </c>
      <c r="C16" s="4" t="s">
        <v>12</v>
      </c>
      <c r="D16" s="34" t="s">
        <v>13</v>
      </c>
      <c r="E16" s="41">
        <v>3100</v>
      </c>
      <c r="F16" s="43">
        <v>1650</v>
      </c>
      <c r="G16" s="43">
        <v>1650</v>
      </c>
      <c r="K16" s="1" t="s">
        <v>14</v>
      </c>
    </row>
    <row r="17" spans="1:7" s="1" customFormat="1" ht="12.75">
      <c r="A17" s="32"/>
      <c r="B17" s="4">
        <v>4</v>
      </c>
      <c r="C17" s="4" t="s">
        <v>15</v>
      </c>
      <c r="D17" s="34" t="s">
        <v>16</v>
      </c>
      <c r="E17" s="41">
        <v>25246.684</v>
      </c>
      <c r="F17" s="43">
        <v>26300</v>
      </c>
      <c r="G17" s="43">
        <v>26300</v>
      </c>
    </row>
    <row r="18" spans="1:7" s="1" customFormat="1" ht="12.75">
      <c r="A18" s="32"/>
      <c r="B18" s="4">
        <v>5</v>
      </c>
      <c r="C18" s="4" t="s">
        <v>17</v>
      </c>
      <c r="D18" s="34" t="s">
        <v>18</v>
      </c>
      <c r="E18" s="41">
        <v>18200</v>
      </c>
      <c r="F18" s="43">
        <v>13608</v>
      </c>
      <c r="G18" s="43">
        <v>13608</v>
      </c>
    </row>
    <row r="19" spans="1:7" s="1" customFormat="1" ht="24">
      <c r="A19" s="32"/>
      <c r="B19" s="4">
        <v>6</v>
      </c>
      <c r="C19" s="60" t="s">
        <v>131</v>
      </c>
      <c r="D19" s="34" t="s">
        <v>130</v>
      </c>
      <c r="E19" s="41">
        <v>90</v>
      </c>
      <c r="F19" s="43">
        <v>50</v>
      </c>
      <c r="G19" s="43">
        <v>50</v>
      </c>
    </row>
    <row r="20" spans="1:9" s="1" customFormat="1" ht="12.75">
      <c r="A20" s="32"/>
      <c r="B20" s="4"/>
      <c r="C20" s="4"/>
      <c r="D20" s="35" t="s">
        <v>19</v>
      </c>
      <c r="E20" s="44">
        <f>E21+E22+E23+E24+E25</f>
        <v>4600</v>
      </c>
      <c r="F20" s="44">
        <f>F21+F22+F23+F24+F25</f>
        <v>4876.5</v>
      </c>
      <c r="G20" s="44">
        <f>G21+G22+G23+G24+G25</f>
        <v>4876.5</v>
      </c>
      <c r="I20" s="1" t="s">
        <v>2</v>
      </c>
    </row>
    <row r="21" spans="1:7" s="1" customFormat="1" ht="25.5">
      <c r="A21" s="32"/>
      <c r="B21" s="4">
        <v>7</v>
      </c>
      <c r="C21" s="4" t="s">
        <v>20</v>
      </c>
      <c r="D21" s="36" t="s">
        <v>21</v>
      </c>
      <c r="E21" s="43">
        <v>100</v>
      </c>
      <c r="F21" s="43">
        <v>100</v>
      </c>
      <c r="G21" s="43">
        <v>100</v>
      </c>
    </row>
    <row r="22" spans="1:7" s="1" customFormat="1" ht="38.25">
      <c r="A22" s="32"/>
      <c r="B22" s="4">
        <v>8</v>
      </c>
      <c r="C22" s="4" t="s">
        <v>132</v>
      </c>
      <c r="D22" s="36" t="s">
        <v>133</v>
      </c>
      <c r="E22" s="43">
        <v>350</v>
      </c>
      <c r="F22" s="43">
        <v>350</v>
      </c>
      <c r="G22" s="43">
        <v>350</v>
      </c>
    </row>
    <row r="23" spans="1:7" s="1" customFormat="1" ht="12.75">
      <c r="A23" s="32"/>
      <c r="B23" s="4">
        <v>8</v>
      </c>
      <c r="C23" s="4" t="s">
        <v>22</v>
      </c>
      <c r="D23" s="36" t="s">
        <v>23</v>
      </c>
      <c r="E23" s="43">
        <v>4123.5</v>
      </c>
      <c r="F23" s="43">
        <v>4400</v>
      </c>
      <c r="G23" s="43">
        <v>4400</v>
      </c>
    </row>
    <row r="24" spans="1:7" s="1" customFormat="1" ht="25.5">
      <c r="A24" s="32"/>
      <c r="B24" s="4">
        <v>9</v>
      </c>
      <c r="C24" s="4" t="s">
        <v>24</v>
      </c>
      <c r="D24" s="36" t="s">
        <v>25</v>
      </c>
      <c r="E24" s="43">
        <v>25</v>
      </c>
      <c r="F24" s="43">
        <v>25</v>
      </c>
      <c r="G24" s="43">
        <v>25</v>
      </c>
    </row>
    <row r="25" spans="1:7" s="1" customFormat="1" ht="12.75">
      <c r="A25" s="32"/>
      <c r="B25" s="4">
        <v>10</v>
      </c>
      <c r="C25" s="4" t="s">
        <v>24</v>
      </c>
      <c r="D25" s="36" t="s">
        <v>26</v>
      </c>
      <c r="E25" s="43">
        <v>1.5</v>
      </c>
      <c r="F25" s="43">
        <v>1.5</v>
      </c>
      <c r="G25" s="43">
        <v>1.5</v>
      </c>
    </row>
    <row r="26" spans="1:7" s="1" customFormat="1" ht="12.75">
      <c r="A26" s="32"/>
      <c r="B26" s="4"/>
      <c r="C26" s="4"/>
      <c r="D26" s="37" t="s">
        <v>27</v>
      </c>
      <c r="E26" s="44">
        <f>E20+E14+E15+E16+E17+E18+E19</f>
        <v>167106.684</v>
      </c>
      <c r="F26" s="44">
        <f>F20+F14+F15+F16+F17+F18+F19</f>
        <v>145949.5</v>
      </c>
      <c r="G26" s="44">
        <f>G20+G14+G15+G16+G17+G18+G19</f>
        <v>145949.5</v>
      </c>
    </row>
    <row r="27" spans="1:7" s="1" customFormat="1" ht="12.75">
      <c r="A27" s="32"/>
      <c r="B27" s="4"/>
      <c r="C27" s="4"/>
      <c r="D27" s="37" t="s">
        <v>28</v>
      </c>
      <c r="E27" s="44">
        <f>E29</f>
        <v>243827</v>
      </c>
      <c r="F27" s="44">
        <f>F29</f>
        <v>185985</v>
      </c>
      <c r="G27" s="44">
        <f>G29</f>
        <v>185985</v>
      </c>
    </row>
    <row r="28" spans="1:7" s="1" customFormat="1" ht="12.75">
      <c r="A28" s="32"/>
      <c r="B28" s="4"/>
      <c r="C28" s="4"/>
      <c r="D28" s="38" t="s">
        <v>29</v>
      </c>
      <c r="E28" s="44"/>
      <c r="F28" s="43"/>
      <c r="G28" s="43"/>
    </row>
    <row r="29" spans="1:7" s="1" customFormat="1" ht="12.75">
      <c r="A29" s="32"/>
      <c r="B29" s="4">
        <v>11</v>
      </c>
      <c r="C29" s="4" t="s">
        <v>116</v>
      </c>
      <c r="D29" s="39" t="s">
        <v>30</v>
      </c>
      <c r="E29" s="44">
        <v>243827</v>
      </c>
      <c r="F29" s="44">
        <v>185985</v>
      </c>
      <c r="G29" s="44">
        <v>185985</v>
      </c>
    </row>
    <row r="30" spans="1:7" s="1" customFormat="1" ht="12.75">
      <c r="A30" s="32"/>
      <c r="B30" s="4"/>
      <c r="C30" s="4"/>
      <c r="D30" s="37" t="s">
        <v>31</v>
      </c>
      <c r="E30" s="44">
        <f>E32+E33+E34+E35</f>
        <v>38232.421</v>
      </c>
      <c r="F30" s="44">
        <f>F32+F33+F34+F35</f>
        <v>38232.421</v>
      </c>
      <c r="G30" s="44">
        <f>G32+G33+G34+G35</f>
        <v>39051.984</v>
      </c>
    </row>
    <row r="31" spans="1:7" s="1" customFormat="1" ht="12.75">
      <c r="A31" s="32"/>
      <c r="B31" s="4"/>
      <c r="C31" s="4"/>
      <c r="D31" s="38" t="s">
        <v>32</v>
      </c>
      <c r="E31" s="41"/>
      <c r="F31" s="43"/>
      <c r="G31" s="43"/>
    </row>
    <row r="32" spans="1:7" s="1" customFormat="1" ht="25.5">
      <c r="A32" s="32"/>
      <c r="B32" s="4">
        <v>12</v>
      </c>
      <c r="C32" s="4" t="s">
        <v>118</v>
      </c>
      <c r="D32" s="40" t="s">
        <v>134</v>
      </c>
      <c r="E32" s="41">
        <v>0</v>
      </c>
      <c r="F32" s="41">
        <v>0</v>
      </c>
      <c r="G32" s="41">
        <v>0</v>
      </c>
    </row>
    <row r="33" spans="1:9" s="1" customFormat="1" ht="25.5">
      <c r="A33" s="32"/>
      <c r="B33" s="4">
        <v>13</v>
      </c>
      <c r="C33" s="4" t="s">
        <v>117</v>
      </c>
      <c r="D33" s="42" t="s">
        <v>33</v>
      </c>
      <c r="E33" s="41">
        <v>35277.902</v>
      </c>
      <c r="F33" s="43">
        <v>35277.902</v>
      </c>
      <c r="G33" s="43">
        <v>36097.465</v>
      </c>
      <c r="I33" s="1" t="s">
        <v>2</v>
      </c>
    </row>
    <row r="34" spans="1:7" s="1" customFormat="1" ht="63.75">
      <c r="A34" s="32"/>
      <c r="B34" s="4">
        <v>14</v>
      </c>
      <c r="C34" s="4" t="s">
        <v>117</v>
      </c>
      <c r="D34" s="42" t="s">
        <v>126</v>
      </c>
      <c r="E34" s="41">
        <v>1382.039</v>
      </c>
      <c r="F34" s="43">
        <v>1382.039</v>
      </c>
      <c r="G34" s="43">
        <v>1382.039</v>
      </c>
    </row>
    <row r="35" spans="1:7" s="1" customFormat="1" ht="12.75">
      <c r="A35" s="32"/>
      <c r="B35" s="4">
        <v>15</v>
      </c>
      <c r="C35" s="63" t="s">
        <v>117</v>
      </c>
      <c r="D35" s="42" t="s">
        <v>137</v>
      </c>
      <c r="E35" s="41">
        <v>1572.48</v>
      </c>
      <c r="F35" s="43">
        <v>1572.48</v>
      </c>
      <c r="G35" s="43">
        <v>1572.48</v>
      </c>
    </row>
    <row r="36" spans="1:7" s="1" customFormat="1" ht="12.75">
      <c r="A36" s="32"/>
      <c r="B36" s="4"/>
      <c r="C36" s="63"/>
      <c r="D36" s="42"/>
      <c r="E36" s="41"/>
      <c r="F36" s="43"/>
      <c r="G36" s="43"/>
    </row>
    <row r="37" spans="1:7" s="1" customFormat="1" ht="12.75">
      <c r="A37" s="32"/>
      <c r="B37" s="4"/>
      <c r="C37" s="4"/>
      <c r="D37" s="37" t="s">
        <v>34</v>
      </c>
      <c r="E37" s="44">
        <f>E39+E40+E41+E42+E43+E44+E45+E46+E47+E48+E49+E50+E51+E52+E53</f>
        <v>803240.87</v>
      </c>
      <c r="F37" s="44">
        <f>F39+F40+F41+F42+F43+F44+F45+F46+F47+F48+F49+F50+F51+F52+F53</f>
        <v>777247.133</v>
      </c>
      <c r="G37" s="44">
        <f>G39+G40+G41+G42+G43+G44+G45+G46+G47+G48+G49+G50+G51+G52+G53</f>
        <v>776377.213</v>
      </c>
    </row>
    <row r="38" spans="1:7" s="1" customFormat="1" ht="12.75">
      <c r="A38" s="32"/>
      <c r="B38" s="4"/>
      <c r="C38" s="4"/>
      <c r="D38" s="45" t="s">
        <v>32</v>
      </c>
      <c r="E38" s="41"/>
      <c r="F38" s="43"/>
      <c r="G38" s="43"/>
    </row>
    <row r="39" spans="1:7" s="1" customFormat="1" ht="12.75">
      <c r="A39" s="32"/>
      <c r="B39" s="4">
        <v>16</v>
      </c>
      <c r="C39" s="4" t="s">
        <v>119</v>
      </c>
      <c r="D39" s="46" t="s">
        <v>35</v>
      </c>
      <c r="E39" s="41">
        <v>512861</v>
      </c>
      <c r="F39" s="41">
        <v>507310.1</v>
      </c>
      <c r="G39" s="41">
        <v>507310.1</v>
      </c>
    </row>
    <row r="40" spans="1:7" s="1" customFormat="1" ht="12.75">
      <c r="A40" s="32"/>
      <c r="B40" s="4">
        <v>17</v>
      </c>
      <c r="C40" s="4" t="s">
        <v>119</v>
      </c>
      <c r="D40" s="46" t="s">
        <v>36</v>
      </c>
      <c r="E40" s="41">
        <v>137061</v>
      </c>
      <c r="F40" s="41">
        <v>137061</v>
      </c>
      <c r="G40" s="41">
        <v>137061</v>
      </c>
    </row>
    <row r="41" spans="1:7" s="1" customFormat="1" ht="12.75">
      <c r="A41" s="32"/>
      <c r="B41" s="4">
        <v>18</v>
      </c>
      <c r="C41" s="4" t="s">
        <v>120</v>
      </c>
      <c r="D41" s="46" t="s">
        <v>121</v>
      </c>
      <c r="E41" s="41">
        <v>2308</v>
      </c>
      <c r="F41" s="41">
        <v>2400</v>
      </c>
      <c r="G41" s="41">
        <v>2496</v>
      </c>
    </row>
    <row r="42" spans="1:8" s="1" customFormat="1" ht="12.75">
      <c r="A42" s="32"/>
      <c r="B42" s="4">
        <v>19</v>
      </c>
      <c r="C42" s="4" t="s">
        <v>122</v>
      </c>
      <c r="D42" s="47" t="s">
        <v>37</v>
      </c>
      <c r="E42" s="41">
        <v>2340</v>
      </c>
      <c r="F42" s="41">
        <v>2340</v>
      </c>
      <c r="G42" s="41">
        <v>1170</v>
      </c>
      <c r="H42" s="1" t="s">
        <v>2</v>
      </c>
    </row>
    <row r="43" spans="1:7" s="1" customFormat="1" ht="33.75">
      <c r="A43" s="32"/>
      <c r="B43" s="4">
        <v>20</v>
      </c>
      <c r="C43" s="4" t="s">
        <v>123</v>
      </c>
      <c r="D43" s="48" t="s">
        <v>38</v>
      </c>
      <c r="E43" s="41">
        <v>1505.4</v>
      </c>
      <c r="F43" s="41">
        <v>1505.4</v>
      </c>
      <c r="G43" s="41">
        <v>1505.4</v>
      </c>
    </row>
    <row r="44" spans="1:7" s="1" customFormat="1" ht="12.75">
      <c r="A44" s="32"/>
      <c r="B44" s="4">
        <v>21</v>
      </c>
      <c r="C44" s="63" t="s">
        <v>117</v>
      </c>
      <c r="D44" s="48" t="s">
        <v>142</v>
      </c>
      <c r="E44" s="41">
        <v>200</v>
      </c>
      <c r="F44" s="41">
        <v>0</v>
      </c>
      <c r="G44" s="41">
        <v>0</v>
      </c>
    </row>
    <row r="45" spans="1:7" s="1" customFormat="1" ht="33.75">
      <c r="A45" s="32"/>
      <c r="B45" s="4">
        <v>22</v>
      </c>
      <c r="C45" s="4" t="s">
        <v>124</v>
      </c>
      <c r="D45" s="48" t="s">
        <v>39</v>
      </c>
      <c r="E45" s="41">
        <v>65.4</v>
      </c>
      <c r="F45" s="43">
        <v>65.4</v>
      </c>
      <c r="G45" s="43">
        <v>65.4</v>
      </c>
    </row>
    <row r="46" spans="1:7" s="1" customFormat="1" ht="33.75">
      <c r="A46" s="32"/>
      <c r="B46" s="4">
        <v>23</v>
      </c>
      <c r="C46" s="4" t="s">
        <v>139</v>
      </c>
      <c r="D46" s="48" t="s">
        <v>129</v>
      </c>
      <c r="E46" s="41">
        <v>34795</v>
      </c>
      <c r="F46" s="41">
        <v>35608.333</v>
      </c>
      <c r="G46" s="41">
        <v>35608.333</v>
      </c>
    </row>
    <row r="47" spans="1:7" s="1" customFormat="1" ht="33.75">
      <c r="A47" s="32"/>
      <c r="B47" s="4">
        <v>24</v>
      </c>
      <c r="C47" s="4" t="s">
        <v>124</v>
      </c>
      <c r="D47" s="48" t="s">
        <v>40</v>
      </c>
      <c r="E47" s="41">
        <v>106179</v>
      </c>
      <c r="F47" s="43">
        <v>84943</v>
      </c>
      <c r="G47" s="43">
        <v>84943</v>
      </c>
    </row>
    <row r="48" spans="1:7" s="1" customFormat="1" ht="12.75">
      <c r="A48" s="32"/>
      <c r="B48" s="4">
        <v>25</v>
      </c>
      <c r="C48" s="60" t="s">
        <v>140</v>
      </c>
      <c r="D48" s="48" t="s">
        <v>138</v>
      </c>
      <c r="E48" s="41">
        <v>200</v>
      </c>
      <c r="F48" s="43">
        <v>0</v>
      </c>
      <c r="G48" s="43">
        <v>0</v>
      </c>
    </row>
    <row r="49" spans="1:7" s="1" customFormat="1" ht="22.5">
      <c r="A49" s="32"/>
      <c r="B49" s="4">
        <v>26</v>
      </c>
      <c r="C49" s="4" t="s">
        <v>125</v>
      </c>
      <c r="D49" s="48" t="s">
        <v>41</v>
      </c>
      <c r="E49" s="41">
        <v>3785</v>
      </c>
      <c r="F49" s="41">
        <v>3962</v>
      </c>
      <c r="G49" s="41">
        <v>4105</v>
      </c>
    </row>
    <row r="50" spans="1:7" s="1" customFormat="1" ht="22.5">
      <c r="A50" s="32"/>
      <c r="B50" s="4">
        <v>27</v>
      </c>
      <c r="C50" s="4" t="s">
        <v>119</v>
      </c>
      <c r="D50" s="48" t="s">
        <v>42</v>
      </c>
      <c r="E50" s="41">
        <v>388</v>
      </c>
      <c r="F50" s="41">
        <v>407</v>
      </c>
      <c r="G50" s="41">
        <v>422</v>
      </c>
    </row>
    <row r="51" spans="1:7" s="5" customFormat="1" ht="22.5">
      <c r="A51" s="32"/>
      <c r="B51" s="4">
        <v>28</v>
      </c>
      <c r="C51" s="4" t="s">
        <v>119</v>
      </c>
      <c r="D51" s="48" t="s">
        <v>43</v>
      </c>
      <c r="E51" s="41">
        <v>776</v>
      </c>
      <c r="F51" s="41">
        <v>815</v>
      </c>
      <c r="G51" s="41">
        <v>845</v>
      </c>
    </row>
    <row r="52" spans="1:7" s="1" customFormat="1" ht="22.5">
      <c r="A52" s="32"/>
      <c r="B52" s="4">
        <v>29</v>
      </c>
      <c r="C52" s="4" t="s">
        <v>124</v>
      </c>
      <c r="D52" s="48" t="s">
        <v>44</v>
      </c>
      <c r="E52" s="41">
        <v>776</v>
      </c>
      <c r="F52" s="41">
        <v>815</v>
      </c>
      <c r="G52" s="41">
        <v>845</v>
      </c>
    </row>
    <row r="53" spans="1:7" s="1" customFormat="1" ht="33.75">
      <c r="A53" s="32"/>
      <c r="B53" s="4">
        <v>30</v>
      </c>
      <c r="C53" s="4" t="s">
        <v>123</v>
      </c>
      <c r="D53" s="48" t="s">
        <v>45</v>
      </c>
      <c r="E53" s="41">
        <v>1.07</v>
      </c>
      <c r="F53" s="43">
        <v>14.9</v>
      </c>
      <c r="G53" s="43">
        <v>0.98</v>
      </c>
    </row>
    <row r="54" spans="1:7" s="1" customFormat="1" ht="12.75">
      <c r="A54" s="32"/>
      <c r="B54" s="4"/>
      <c r="C54" s="4"/>
      <c r="D54" s="49" t="s">
        <v>46</v>
      </c>
      <c r="E54" s="44">
        <f>E55</f>
        <v>0</v>
      </c>
      <c r="F54" s="44">
        <f>F55</f>
        <v>0</v>
      </c>
      <c r="G54" s="44">
        <f>G55</f>
        <v>0</v>
      </c>
    </row>
    <row r="55" spans="1:7" s="1" customFormat="1" ht="12.75">
      <c r="A55" s="32"/>
      <c r="B55" s="4"/>
      <c r="C55" s="4"/>
      <c r="D55" s="48"/>
      <c r="E55" s="41"/>
      <c r="F55" s="43"/>
      <c r="G55" s="43"/>
    </row>
    <row r="56" spans="1:7" s="1" customFormat="1" ht="12.75">
      <c r="A56" s="32"/>
      <c r="B56" s="4"/>
      <c r="C56" s="64" t="s">
        <v>47</v>
      </c>
      <c r="D56" s="65"/>
      <c r="E56" s="44">
        <f>E26+E27+E30+E37</f>
        <v>1252406.975</v>
      </c>
      <c r="F56" s="44">
        <f>F26+F27+F30+F37</f>
        <v>1147414.054</v>
      </c>
      <c r="G56" s="44">
        <f>G26+G27+G30+G37</f>
        <v>1147363.697</v>
      </c>
    </row>
    <row r="57" spans="1:7" s="1" customFormat="1" ht="12.75">
      <c r="A57" s="32"/>
      <c r="B57" s="32"/>
      <c r="C57" s="32"/>
      <c r="D57" s="32"/>
      <c r="E57" s="32"/>
      <c r="F57" s="32"/>
      <c r="G57" s="32"/>
    </row>
    <row r="58" spans="1:7" s="1" customFormat="1" ht="12.75">
      <c r="A58" s="32"/>
      <c r="B58" s="32"/>
      <c r="C58" s="32"/>
      <c r="D58" s="32"/>
      <c r="E58" s="32"/>
      <c r="F58" s="32"/>
      <c r="G58" s="32"/>
    </row>
    <row r="59" spans="1:9" s="1" customFormat="1" ht="15">
      <c r="A59" s="32"/>
      <c r="B59" s="32"/>
      <c r="C59" s="32"/>
      <c r="D59" s="32"/>
      <c r="E59" s="50"/>
      <c r="F59" s="51"/>
      <c r="G59" s="52"/>
      <c r="I59" s="62"/>
    </row>
    <row r="60" spans="1:7" s="1" customFormat="1" ht="12.75">
      <c r="A60" s="32"/>
      <c r="B60" s="32"/>
      <c r="C60" s="32"/>
      <c r="D60" s="32"/>
      <c r="E60" s="53"/>
      <c r="F60" s="32"/>
      <c r="G60" s="32"/>
    </row>
    <row r="61" spans="1:7" s="1" customFormat="1" ht="12.75">
      <c r="A61" s="32"/>
      <c r="B61" s="32"/>
      <c r="C61" s="32"/>
      <c r="D61" s="32"/>
      <c r="E61" s="54"/>
      <c r="F61" s="32"/>
      <c r="G61" s="32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</sheetData>
  <sheetProtection/>
  <mergeCells count="13">
    <mergeCell ref="B9:G9"/>
    <mergeCell ref="D2:G2"/>
    <mergeCell ref="D3:G3"/>
    <mergeCell ref="C4:G4"/>
    <mergeCell ref="D5:G5"/>
    <mergeCell ref="B8:G8"/>
    <mergeCell ref="C56:D56"/>
    <mergeCell ref="C10:E10"/>
    <mergeCell ref="E11:G11"/>
    <mergeCell ref="B12:B13"/>
    <mergeCell ref="C12:C13"/>
    <mergeCell ref="D12:D13"/>
    <mergeCell ref="E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tabSelected="1" view="pageBreakPreview" zoomScale="115" zoomScaleSheetLayoutView="115" zoomScalePageLayoutView="0" workbookViewId="0" topLeftCell="A1">
      <selection activeCell="D5" sqref="D5"/>
    </sheetView>
  </sheetViews>
  <sheetFormatPr defaultColWidth="9.140625" defaultRowHeight="15"/>
  <cols>
    <col min="1" max="1" width="68.8515625" style="0" customWidth="1"/>
    <col min="2" max="2" width="6.00390625" style="0" customWidth="1"/>
    <col min="3" max="3" width="6.8515625" style="0" customWidth="1"/>
    <col min="4" max="4" width="12.7109375" style="0" customWidth="1"/>
    <col min="5" max="5" width="13.00390625" style="0" customWidth="1"/>
    <col min="6" max="6" width="13.7109375" style="0" customWidth="1"/>
  </cols>
  <sheetData>
    <row r="1" spans="1:6" ht="13.5" customHeight="1">
      <c r="A1" s="6"/>
      <c r="B1" s="76" t="s">
        <v>147</v>
      </c>
      <c r="C1" s="76"/>
      <c r="D1" s="76"/>
      <c r="E1" s="76"/>
      <c r="F1" s="76"/>
    </row>
    <row r="2" spans="1:6" ht="13.5" customHeight="1">
      <c r="A2" s="6"/>
      <c r="B2" s="76" t="s">
        <v>148</v>
      </c>
      <c r="C2" s="76"/>
      <c r="D2" s="76"/>
      <c r="E2" s="76"/>
      <c r="F2" s="76"/>
    </row>
    <row r="3" spans="1:6" ht="13.5" customHeight="1">
      <c r="A3" s="6"/>
      <c r="B3" s="77" t="s">
        <v>149</v>
      </c>
      <c r="C3" s="77"/>
      <c r="D3" s="77"/>
      <c r="E3" s="77"/>
      <c r="F3" s="77"/>
    </row>
    <row r="4" spans="1:6" ht="13.5" customHeight="1">
      <c r="A4" s="6"/>
      <c r="B4" s="76" t="s">
        <v>150</v>
      </c>
      <c r="C4" s="76"/>
      <c r="D4" s="76"/>
      <c r="E4" s="76"/>
      <c r="F4" s="76"/>
    </row>
    <row r="5" spans="1:5" ht="12" customHeight="1">
      <c r="A5" s="6"/>
      <c r="B5" s="7"/>
      <c r="C5" s="8"/>
      <c r="D5" s="9"/>
      <c r="E5" s="10"/>
    </row>
    <row r="6" spans="1:6" ht="16.5" customHeight="1">
      <c r="A6" s="78" t="s">
        <v>48</v>
      </c>
      <c r="B6" s="78"/>
      <c r="C6" s="78"/>
      <c r="D6" s="78"/>
      <c r="E6" s="78"/>
      <c r="F6" s="78"/>
    </row>
    <row r="7" spans="1:6" ht="16.5" customHeight="1">
      <c r="A7" s="78" t="s">
        <v>49</v>
      </c>
      <c r="B7" s="78"/>
      <c r="C7" s="78"/>
      <c r="D7" s="78"/>
      <c r="E7" s="78"/>
      <c r="F7" s="78"/>
    </row>
    <row r="8" spans="1:6" ht="13.5" customHeight="1">
      <c r="A8" s="78" t="s">
        <v>141</v>
      </c>
      <c r="B8" s="78"/>
      <c r="C8" s="78"/>
      <c r="D8" s="78"/>
      <c r="E8" s="78"/>
      <c r="F8" s="78"/>
    </row>
    <row r="9" spans="1:5" ht="15.75">
      <c r="A9" s="11" t="s">
        <v>2</v>
      </c>
      <c r="B9" s="12"/>
      <c r="C9" s="12"/>
      <c r="D9" s="12"/>
      <c r="E9" s="13"/>
    </row>
    <row r="10" spans="1:6" ht="42" customHeight="1">
      <c r="A10" s="14" t="s">
        <v>50</v>
      </c>
      <c r="B10" s="15" t="s">
        <v>51</v>
      </c>
      <c r="C10" s="14" t="s">
        <v>52</v>
      </c>
      <c r="D10" s="16" t="s">
        <v>115</v>
      </c>
      <c r="E10" s="16" t="s">
        <v>128</v>
      </c>
      <c r="F10" s="16" t="s">
        <v>136</v>
      </c>
    </row>
    <row r="11" spans="1:6" ht="14.25" customHeight="1">
      <c r="A11" s="17" t="s">
        <v>53</v>
      </c>
      <c r="B11" s="17" t="s">
        <v>54</v>
      </c>
      <c r="C11" s="17" t="s">
        <v>55</v>
      </c>
      <c r="D11" s="18">
        <v>4</v>
      </c>
      <c r="E11" s="17" t="s">
        <v>56</v>
      </c>
      <c r="F11" s="18">
        <v>5</v>
      </c>
    </row>
    <row r="12" spans="1:6" ht="15">
      <c r="A12" s="19" t="s">
        <v>57</v>
      </c>
      <c r="B12" s="20" t="s">
        <v>58</v>
      </c>
      <c r="C12" s="21"/>
      <c r="D12" s="22">
        <f>D13+D14+D15+D16+D17+D18+D19</f>
        <v>41667171</v>
      </c>
      <c r="E12" s="22">
        <f>E13+E14+E15+E16+E17+E18+E19</f>
        <v>43992826</v>
      </c>
      <c r="F12" s="22">
        <f>F13+F14+F15+F16+F17+F18+F19</f>
        <v>44820192</v>
      </c>
    </row>
    <row r="13" spans="1:6" ht="25.5">
      <c r="A13" s="23" t="s">
        <v>59</v>
      </c>
      <c r="B13" s="24" t="s">
        <v>58</v>
      </c>
      <c r="C13" s="25" t="s">
        <v>60</v>
      </c>
      <c r="D13" s="26">
        <v>1562882</v>
      </c>
      <c r="E13" s="26">
        <v>1645944</v>
      </c>
      <c r="F13" s="26">
        <v>1823943</v>
      </c>
    </row>
    <row r="14" spans="1:10" s="27" customFormat="1" ht="38.25">
      <c r="A14" s="23" t="s">
        <v>61</v>
      </c>
      <c r="B14" s="24" t="s">
        <v>58</v>
      </c>
      <c r="C14" s="25" t="s">
        <v>62</v>
      </c>
      <c r="D14" s="26">
        <v>1902790</v>
      </c>
      <c r="E14" s="26">
        <v>2025144</v>
      </c>
      <c r="F14" s="26">
        <v>2275716</v>
      </c>
      <c r="J14" s="27" t="s">
        <v>63</v>
      </c>
    </row>
    <row r="15" spans="1:6" ht="38.25">
      <c r="A15" s="23" t="s">
        <v>64</v>
      </c>
      <c r="B15" s="24" t="s">
        <v>58</v>
      </c>
      <c r="C15" s="25" t="s">
        <v>65</v>
      </c>
      <c r="D15" s="26">
        <v>13120986</v>
      </c>
      <c r="E15" s="26">
        <v>13687360</v>
      </c>
      <c r="F15" s="26">
        <v>13687360</v>
      </c>
    </row>
    <row r="16" spans="1:6" ht="25.5">
      <c r="A16" s="61" t="s">
        <v>66</v>
      </c>
      <c r="B16" s="28" t="s">
        <v>58</v>
      </c>
      <c r="C16" s="29" t="s">
        <v>67</v>
      </c>
      <c r="D16" s="26">
        <v>1070</v>
      </c>
      <c r="E16" s="26">
        <v>14900</v>
      </c>
      <c r="F16" s="26">
        <v>980</v>
      </c>
    </row>
    <row r="17" spans="1:6" ht="25.5">
      <c r="A17" s="23" t="s">
        <v>68</v>
      </c>
      <c r="B17" s="24" t="s">
        <v>58</v>
      </c>
      <c r="C17" s="25" t="s">
        <v>69</v>
      </c>
      <c r="D17" s="26">
        <v>7022302</v>
      </c>
      <c r="E17" s="26">
        <v>7574348</v>
      </c>
      <c r="F17" s="26">
        <v>7574348</v>
      </c>
    </row>
    <row r="18" spans="1:6" ht="15">
      <c r="A18" s="23" t="s">
        <v>71</v>
      </c>
      <c r="B18" s="24" t="s">
        <v>58</v>
      </c>
      <c r="C18" s="25" t="s">
        <v>72</v>
      </c>
      <c r="D18" s="26">
        <v>5000000</v>
      </c>
      <c r="E18" s="26">
        <v>5000000</v>
      </c>
      <c r="F18" s="26">
        <v>5000000</v>
      </c>
    </row>
    <row r="19" spans="1:6" ht="15">
      <c r="A19" s="23" t="s">
        <v>73</v>
      </c>
      <c r="B19" s="24" t="s">
        <v>58</v>
      </c>
      <c r="C19" s="25" t="s">
        <v>74</v>
      </c>
      <c r="D19" s="26">
        <v>13057141</v>
      </c>
      <c r="E19" s="26">
        <v>14045130</v>
      </c>
      <c r="F19" s="26">
        <v>14457845</v>
      </c>
    </row>
    <row r="20" spans="1:6" ht="15">
      <c r="A20" s="19" t="s">
        <v>75</v>
      </c>
      <c r="B20" s="20" t="s">
        <v>60</v>
      </c>
      <c r="C20" s="21"/>
      <c r="D20" s="22">
        <f>D21</f>
        <v>3785000</v>
      </c>
      <c r="E20" s="22">
        <f>E21</f>
        <v>3962000</v>
      </c>
      <c r="F20" s="22">
        <f>F21</f>
        <v>4105000</v>
      </c>
    </row>
    <row r="21" spans="1:6" ht="15">
      <c r="A21" s="23" t="s">
        <v>76</v>
      </c>
      <c r="B21" s="24" t="s">
        <v>60</v>
      </c>
      <c r="C21" s="29" t="s">
        <v>62</v>
      </c>
      <c r="D21" s="26">
        <v>3785000</v>
      </c>
      <c r="E21" s="26">
        <v>3962000</v>
      </c>
      <c r="F21" s="26">
        <v>4105000</v>
      </c>
    </row>
    <row r="22" spans="1:6" ht="25.5">
      <c r="A22" s="19" t="s">
        <v>77</v>
      </c>
      <c r="B22" s="20" t="s">
        <v>62</v>
      </c>
      <c r="C22" s="21"/>
      <c r="D22" s="22">
        <f>D23</f>
        <v>6089942</v>
      </c>
      <c r="E22" s="22">
        <f>E23</f>
        <v>3939230</v>
      </c>
      <c r="F22" s="22">
        <f>F23</f>
        <v>3939230</v>
      </c>
    </row>
    <row r="23" spans="1:6" ht="25.5">
      <c r="A23" s="23" t="s">
        <v>78</v>
      </c>
      <c r="B23" s="24" t="s">
        <v>62</v>
      </c>
      <c r="C23" s="25">
        <v>10</v>
      </c>
      <c r="D23" s="26">
        <v>6089942</v>
      </c>
      <c r="E23" s="26">
        <v>3939230</v>
      </c>
      <c r="F23" s="26">
        <v>3939230</v>
      </c>
    </row>
    <row r="24" spans="1:6" ht="15">
      <c r="A24" s="19" t="s">
        <v>81</v>
      </c>
      <c r="B24" s="20" t="s">
        <v>65</v>
      </c>
      <c r="C24" s="21"/>
      <c r="D24" s="22">
        <f>SUM(D25:D28)</f>
        <v>31629848</v>
      </c>
      <c r="E24" s="22">
        <f>SUM(E25:E28)</f>
        <v>30938842</v>
      </c>
      <c r="F24" s="22">
        <f>SUM(F25:F28)</f>
        <v>30938842</v>
      </c>
    </row>
    <row r="25" spans="1:6" ht="15">
      <c r="A25" s="23" t="s">
        <v>82</v>
      </c>
      <c r="B25" s="24" t="s">
        <v>65</v>
      </c>
      <c r="C25" s="25" t="s">
        <v>58</v>
      </c>
      <c r="D25" s="26">
        <v>503216</v>
      </c>
      <c r="E25" s="26">
        <v>503216</v>
      </c>
      <c r="F25" s="26">
        <v>503216</v>
      </c>
    </row>
    <row r="26" spans="1:6" ht="15">
      <c r="A26" s="23" t="s">
        <v>83</v>
      </c>
      <c r="B26" s="24" t="s">
        <v>65</v>
      </c>
      <c r="C26" s="25" t="s">
        <v>67</v>
      </c>
      <c r="D26" s="26">
        <v>2405807</v>
      </c>
      <c r="E26" s="26">
        <v>3869046</v>
      </c>
      <c r="F26" s="26">
        <v>3869046</v>
      </c>
    </row>
    <row r="27" spans="1:6" ht="15">
      <c r="A27" s="23" t="s">
        <v>85</v>
      </c>
      <c r="B27" s="24" t="s">
        <v>65</v>
      </c>
      <c r="C27" s="25" t="s">
        <v>79</v>
      </c>
      <c r="D27" s="26">
        <v>28451245</v>
      </c>
      <c r="E27" s="26">
        <v>26297000</v>
      </c>
      <c r="F27" s="26">
        <v>26297000</v>
      </c>
    </row>
    <row r="28" spans="1:6" ht="15">
      <c r="A28" s="23" t="s">
        <v>143</v>
      </c>
      <c r="B28" s="28" t="s">
        <v>65</v>
      </c>
      <c r="C28" s="29" t="s">
        <v>86</v>
      </c>
      <c r="D28" s="26">
        <v>269580</v>
      </c>
      <c r="E28" s="26">
        <v>269580</v>
      </c>
      <c r="F28" s="26">
        <v>269580</v>
      </c>
    </row>
    <row r="29" spans="1:6" ht="15">
      <c r="A29" s="19" t="s">
        <v>87</v>
      </c>
      <c r="B29" s="20" t="s">
        <v>67</v>
      </c>
      <c r="C29" s="21"/>
      <c r="D29" s="22">
        <f>D30+D31+D32+D33</f>
        <v>60931924</v>
      </c>
      <c r="E29" s="22">
        <f>E30+E31+E32+E33</f>
        <v>47923974</v>
      </c>
      <c r="F29" s="22">
        <f>F30+F31+F32+F33</f>
        <v>47924904</v>
      </c>
    </row>
    <row r="30" spans="1:6" ht="15">
      <c r="A30" s="23" t="s">
        <v>88</v>
      </c>
      <c r="B30" s="24" t="s">
        <v>67</v>
      </c>
      <c r="C30" s="25" t="s">
        <v>58</v>
      </c>
      <c r="D30" s="26">
        <v>313398</v>
      </c>
      <c r="E30" s="26">
        <v>313398</v>
      </c>
      <c r="F30" s="26">
        <v>313398</v>
      </c>
    </row>
    <row r="31" spans="1:6" ht="15">
      <c r="A31" s="23" t="s">
        <v>89</v>
      </c>
      <c r="B31" s="24" t="s">
        <v>67</v>
      </c>
      <c r="C31" s="25" t="s">
        <v>60</v>
      </c>
      <c r="D31" s="26">
        <v>35310890</v>
      </c>
      <c r="E31" s="26">
        <v>20492686</v>
      </c>
      <c r="F31" s="26">
        <v>20493686</v>
      </c>
    </row>
    <row r="32" spans="1:6" ht="15">
      <c r="A32" s="23" t="s">
        <v>90</v>
      </c>
      <c r="B32" s="24" t="s">
        <v>67</v>
      </c>
      <c r="C32" s="25" t="s">
        <v>62</v>
      </c>
      <c r="D32" s="26">
        <v>16538415</v>
      </c>
      <c r="E32" s="26">
        <v>17900312</v>
      </c>
      <c r="F32" s="26">
        <v>17900312</v>
      </c>
    </row>
    <row r="33" spans="1:6" ht="15">
      <c r="A33" s="23" t="s">
        <v>91</v>
      </c>
      <c r="B33" s="24" t="s">
        <v>67</v>
      </c>
      <c r="C33" s="25" t="s">
        <v>67</v>
      </c>
      <c r="D33" s="26">
        <v>8769221</v>
      </c>
      <c r="E33" s="26">
        <v>9217578</v>
      </c>
      <c r="F33" s="26">
        <v>9217508</v>
      </c>
    </row>
    <row r="34" spans="1:6" ht="15">
      <c r="A34" s="19" t="s">
        <v>92</v>
      </c>
      <c r="B34" s="20" t="s">
        <v>70</v>
      </c>
      <c r="C34" s="21"/>
      <c r="D34" s="22">
        <f>D35+D36+D37+D39</f>
        <v>938795467</v>
      </c>
      <c r="E34" s="22">
        <f>E35+E36+E37+E39</f>
        <v>866227791</v>
      </c>
      <c r="F34" s="22">
        <f>F35+F36+F37+F39</f>
        <v>869010238</v>
      </c>
    </row>
    <row r="35" spans="1:6" ht="15">
      <c r="A35" s="23" t="s">
        <v>93</v>
      </c>
      <c r="B35" s="24" t="s">
        <v>70</v>
      </c>
      <c r="C35" s="25" t="s">
        <v>58</v>
      </c>
      <c r="D35" s="26">
        <v>199497177</v>
      </c>
      <c r="E35" s="26">
        <v>199765512</v>
      </c>
      <c r="F35" s="26">
        <v>199765512</v>
      </c>
    </row>
    <row r="36" spans="1:6" ht="15">
      <c r="A36" s="23" t="s">
        <v>94</v>
      </c>
      <c r="B36" s="24" t="s">
        <v>70</v>
      </c>
      <c r="C36" s="25" t="s">
        <v>60</v>
      </c>
      <c r="D36" s="26">
        <v>651235171</v>
      </c>
      <c r="E36" s="26">
        <v>592267349</v>
      </c>
      <c r="F36" s="26">
        <v>595049796</v>
      </c>
    </row>
    <row r="37" spans="1:6" ht="15">
      <c r="A37" s="23" t="s">
        <v>95</v>
      </c>
      <c r="B37" s="24" t="s">
        <v>70</v>
      </c>
      <c r="C37" s="29" t="s">
        <v>62</v>
      </c>
      <c r="D37" s="26">
        <v>78971440</v>
      </c>
      <c r="E37" s="26">
        <v>67430958</v>
      </c>
      <c r="F37" s="26">
        <v>67430958</v>
      </c>
    </row>
    <row r="38" spans="1:6" ht="15">
      <c r="A38" s="23" t="s">
        <v>144</v>
      </c>
      <c r="B38" s="28" t="s">
        <v>70</v>
      </c>
      <c r="C38" s="29" t="s">
        <v>70</v>
      </c>
      <c r="D38" s="26">
        <v>1588204</v>
      </c>
      <c r="E38" s="26">
        <v>1588204</v>
      </c>
      <c r="F38" s="26">
        <v>1588204</v>
      </c>
    </row>
    <row r="39" spans="1:6" ht="15">
      <c r="A39" s="23" t="s">
        <v>96</v>
      </c>
      <c r="B39" s="24" t="s">
        <v>70</v>
      </c>
      <c r="C39" s="25" t="s">
        <v>79</v>
      </c>
      <c r="D39" s="26">
        <v>9091679</v>
      </c>
      <c r="E39" s="26">
        <v>6763972</v>
      </c>
      <c r="F39" s="26">
        <v>6763972</v>
      </c>
    </row>
    <row r="40" spans="1:6" ht="15">
      <c r="A40" s="19" t="s">
        <v>97</v>
      </c>
      <c r="B40" s="20" t="s">
        <v>84</v>
      </c>
      <c r="C40" s="21"/>
      <c r="D40" s="22">
        <f>D41</f>
        <v>31667243</v>
      </c>
      <c r="E40" s="22">
        <f>E41</f>
        <v>31676155</v>
      </c>
      <c r="F40" s="22">
        <f>F41</f>
        <v>31676155</v>
      </c>
    </row>
    <row r="41" spans="1:6" ht="15">
      <c r="A41" s="23" t="s">
        <v>98</v>
      </c>
      <c r="B41" s="24" t="s">
        <v>84</v>
      </c>
      <c r="C41" s="25" t="s">
        <v>58</v>
      </c>
      <c r="D41" s="26">
        <v>31667243</v>
      </c>
      <c r="E41" s="26">
        <v>31676155</v>
      </c>
      <c r="F41" s="26">
        <v>31676155</v>
      </c>
    </row>
    <row r="42" spans="1:6" ht="15">
      <c r="A42" s="19" t="s">
        <v>99</v>
      </c>
      <c r="B42" s="20" t="s">
        <v>100</v>
      </c>
      <c r="C42" s="21"/>
      <c r="D42" s="22">
        <f>D43+D44+D45+D46</f>
        <v>11541404</v>
      </c>
      <c r="E42" s="22">
        <f>E43+E44+E45+E46</f>
        <v>12127225</v>
      </c>
      <c r="F42" s="22">
        <f>F43+F44+F45+F46</f>
        <v>12157225</v>
      </c>
    </row>
    <row r="43" spans="1:6" ht="15">
      <c r="A43" s="23" t="s">
        <v>101</v>
      </c>
      <c r="B43" s="24" t="s">
        <v>100</v>
      </c>
      <c r="C43" s="25" t="s">
        <v>58</v>
      </c>
      <c r="D43" s="26">
        <v>2173530</v>
      </c>
      <c r="E43" s="26">
        <v>2297796</v>
      </c>
      <c r="F43" s="26">
        <v>2297796</v>
      </c>
    </row>
    <row r="44" spans="1:6" ht="15">
      <c r="A44" s="23" t="s">
        <v>102</v>
      </c>
      <c r="B44" s="24" t="s">
        <v>100</v>
      </c>
      <c r="C44" s="25" t="s">
        <v>62</v>
      </c>
      <c r="D44" s="26">
        <v>628121</v>
      </c>
      <c r="E44" s="26">
        <v>630000</v>
      </c>
      <c r="F44" s="26">
        <v>630000</v>
      </c>
    </row>
    <row r="45" spans="1:6" ht="15">
      <c r="A45" s="23" t="s">
        <v>103</v>
      </c>
      <c r="B45" s="24" t="s">
        <v>100</v>
      </c>
      <c r="C45" s="25" t="s">
        <v>65</v>
      </c>
      <c r="D45" s="26">
        <v>7963753</v>
      </c>
      <c r="E45" s="26">
        <v>8384429</v>
      </c>
      <c r="F45" s="26">
        <v>8384429</v>
      </c>
    </row>
    <row r="46" spans="1:6" ht="15">
      <c r="A46" s="23" t="s">
        <v>104</v>
      </c>
      <c r="B46" s="24" t="s">
        <v>100</v>
      </c>
      <c r="C46" s="25" t="s">
        <v>69</v>
      </c>
      <c r="D46" s="26">
        <v>776000</v>
      </c>
      <c r="E46" s="26">
        <v>815000</v>
      </c>
      <c r="F46" s="26">
        <v>845000</v>
      </c>
    </row>
    <row r="47" spans="1:6" ht="15">
      <c r="A47" s="19" t="s">
        <v>105</v>
      </c>
      <c r="B47" s="20" t="s">
        <v>72</v>
      </c>
      <c r="C47" s="21"/>
      <c r="D47" s="22">
        <f>D48+D49</f>
        <v>10276165</v>
      </c>
      <c r="E47" s="22">
        <f>E48+E49</f>
        <v>11232384</v>
      </c>
      <c r="F47" s="22">
        <f>F48+F49</f>
        <v>11232284</v>
      </c>
    </row>
    <row r="48" spans="1:6" ht="15">
      <c r="A48" s="23" t="s">
        <v>106</v>
      </c>
      <c r="B48" s="24" t="s">
        <v>72</v>
      </c>
      <c r="C48" s="25" t="s">
        <v>58</v>
      </c>
      <c r="D48" s="26">
        <v>6002771</v>
      </c>
      <c r="E48" s="26">
        <v>5965443</v>
      </c>
      <c r="F48" s="26">
        <v>5965343</v>
      </c>
    </row>
    <row r="49" spans="1:6" ht="15">
      <c r="A49" s="23" t="s">
        <v>107</v>
      </c>
      <c r="B49" s="24" t="s">
        <v>72</v>
      </c>
      <c r="C49" s="25" t="s">
        <v>67</v>
      </c>
      <c r="D49" s="26">
        <v>4273394</v>
      </c>
      <c r="E49" s="26">
        <v>5266941</v>
      </c>
      <c r="F49" s="26">
        <v>5266941</v>
      </c>
    </row>
    <row r="50" spans="1:6" ht="15">
      <c r="A50" s="19" t="s">
        <v>108</v>
      </c>
      <c r="B50" s="20" t="s">
        <v>86</v>
      </c>
      <c r="C50" s="21"/>
      <c r="D50" s="22">
        <f>D51+D52</f>
        <v>6005511</v>
      </c>
      <c r="E50" s="22">
        <f>E51+E52</f>
        <v>6616627</v>
      </c>
      <c r="F50" s="22">
        <f>F51+F52</f>
        <v>6616627</v>
      </c>
    </row>
    <row r="51" spans="1:6" ht="15">
      <c r="A51" s="23" t="s">
        <v>109</v>
      </c>
      <c r="B51" s="24" t="s">
        <v>86</v>
      </c>
      <c r="C51" s="29" t="s">
        <v>58</v>
      </c>
      <c r="D51" s="26">
        <v>2091172</v>
      </c>
      <c r="E51" s="26">
        <v>2407871</v>
      </c>
      <c r="F51" s="26">
        <v>2407871</v>
      </c>
    </row>
    <row r="52" spans="1:6" ht="15">
      <c r="A52" s="23" t="s">
        <v>109</v>
      </c>
      <c r="B52" s="24">
        <v>12</v>
      </c>
      <c r="C52" s="29" t="s">
        <v>60</v>
      </c>
      <c r="D52" s="26">
        <v>3914339</v>
      </c>
      <c r="E52" s="26">
        <v>4208756</v>
      </c>
      <c r="F52" s="26">
        <v>4208756</v>
      </c>
    </row>
    <row r="53" spans="1:6" ht="15">
      <c r="A53" s="30" t="s">
        <v>110</v>
      </c>
      <c r="B53" s="20">
        <v>13</v>
      </c>
      <c r="C53" s="29"/>
      <c r="D53" s="22">
        <f>D54</f>
        <v>7700</v>
      </c>
      <c r="E53" s="22">
        <f>E54</f>
        <v>3500</v>
      </c>
      <c r="F53" s="22">
        <f>F54</f>
        <v>0</v>
      </c>
    </row>
    <row r="54" spans="1:6" ht="15">
      <c r="A54" s="3" t="s">
        <v>111</v>
      </c>
      <c r="B54" s="24">
        <v>13</v>
      </c>
      <c r="C54" s="29" t="s">
        <v>58</v>
      </c>
      <c r="D54" s="26">
        <v>7700</v>
      </c>
      <c r="E54" s="26">
        <v>3500</v>
      </c>
      <c r="F54" s="26">
        <v>0</v>
      </c>
    </row>
    <row r="55" spans="1:6" ht="38.25">
      <c r="A55" s="19" t="s">
        <v>112</v>
      </c>
      <c r="B55" s="20" t="s">
        <v>80</v>
      </c>
      <c r="C55" s="21"/>
      <c r="D55" s="22">
        <f>D56</f>
        <v>106179000</v>
      </c>
      <c r="E55" s="22">
        <f>E56</f>
        <v>84943000</v>
      </c>
      <c r="F55" s="22">
        <f>F56</f>
        <v>84943000</v>
      </c>
    </row>
    <row r="56" spans="1:6" ht="25.5">
      <c r="A56" s="23" t="s">
        <v>113</v>
      </c>
      <c r="B56" s="24" t="s">
        <v>80</v>
      </c>
      <c r="C56" s="25" t="s">
        <v>58</v>
      </c>
      <c r="D56" s="26">
        <v>106179000</v>
      </c>
      <c r="E56" s="26">
        <v>84943000</v>
      </c>
      <c r="F56" s="26">
        <v>84943000</v>
      </c>
    </row>
    <row r="57" spans="1:6" ht="15">
      <c r="A57" s="73" t="s">
        <v>114</v>
      </c>
      <c r="B57" s="74"/>
      <c r="C57" s="75"/>
      <c r="D57" s="22">
        <f>D12+D22+D24+D29+D34+D40+D42+D47+D50+D53+D55+D20</f>
        <v>1248576375</v>
      </c>
      <c r="E57" s="22">
        <f>E12+E22+E24+E29+E34+E40+E42+E47+E50+E53+E55+E20</f>
        <v>1143583554</v>
      </c>
      <c r="F57" s="22">
        <f>F12+F22+F24+F29+F34+F40+F42+F47+F50+F53+F55+F20</f>
        <v>1147363697</v>
      </c>
    </row>
    <row r="58" spans="4:6" ht="15">
      <c r="D58" s="55"/>
      <c r="E58" s="56"/>
      <c r="F58" s="56"/>
    </row>
  </sheetData>
  <sheetProtection/>
  <mergeCells count="8">
    <mergeCell ref="A57:C57"/>
    <mergeCell ref="B1:F1"/>
    <mergeCell ref="B2:F2"/>
    <mergeCell ref="B3:F3"/>
    <mergeCell ref="B4:F4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2022-11-24T10:09:07Z</dcterms:modified>
  <cp:category/>
  <cp:version/>
  <cp:contentType/>
  <cp:contentStatus/>
</cp:coreProperties>
</file>