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1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F22"/>
  <c r="E22"/>
  <c r="E23"/>
  <c r="C22"/>
  <c r="F77"/>
  <c r="F78"/>
  <c r="F79"/>
  <c r="F80"/>
  <c r="F81"/>
  <c r="F82"/>
  <c r="F83"/>
  <c r="F84"/>
  <c r="F85"/>
  <c r="F86"/>
  <c r="F87"/>
  <c r="F76"/>
  <c r="E77"/>
  <c r="E78"/>
  <c r="E79"/>
  <c r="E80"/>
  <c r="E81"/>
  <c r="E82"/>
  <c r="E83"/>
  <c r="E84"/>
  <c r="E85"/>
  <c r="E86"/>
  <c r="E87"/>
  <c r="E76"/>
  <c r="D88"/>
  <c r="C88"/>
  <c r="F88" l="1"/>
  <c r="E88"/>
  <c r="F25"/>
  <c r="F26"/>
  <c r="F27"/>
  <c r="F28"/>
  <c r="F29"/>
  <c r="F30"/>
  <c r="F32"/>
  <c r="F33"/>
  <c r="F34"/>
  <c r="F35"/>
  <c r="F36"/>
  <c r="F37"/>
  <c r="F38"/>
  <c r="F39"/>
  <c r="F40"/>
  <c r="F42"/>
  <c r="F44"/>
  <c r="F45"/>
  <c r="F46"/>
  <c r="F47"/>
  <c r="F48"/>
  <c r="F49"/>
  <c r="F50"/>
  <c r="F53"/>
  <c r="F54"/>
  <c r="F55"/>
  <c r="F56"/>
  <c r="F57"/>
  <c r="F58"/>
  <c r="F59"/>
  <c r="F60"/>
  <c r="F61"/>
  <c r="F62"/>
  <c r="F63"/>
  <c r="F64"/>
  <c r="F65"/>
  <c r="F66"/>
  <c r="F67"/>
  <c r="D31"/>
  <c r="E25"/>
  <c r="E26"/>
  <c r="E27"/>
  <c r="E28"/>
  <c r="E29"/>
  <c r="E30"/>
  <c r="E33"/>
  <c r="E34"/>
  <c r="E36"/>
  <c r="E42"/>
  <c r="E45"/>
  <c r="E46"/>
  <c r="E47"/>
  <c r="E48"/>
  <c r="E49"/>
  <c r="E50"/>
  <c r="E54"/>
  <c r="E55"/>
  <c r="E56"/>
  <c r="E57"/>
  <c r="E58"/>
  <c r="E59"/>
  <c r="E60"/>
  <c r="E61"/>
  <c r="E62"/>
  <c r="E63"/>
  <c r="E64"/>
  <c r="E65"/>
  <c r="E66"/>
  <c r="E67"/>
  <c r="D52"/>
  <c r="D51" s="1"/>
  <c r="D43"/>
  <c r="D24"/>
  <c r="C52"/>
  <c r="C51" s="1"/>
  <c r="C43"/>
  <c r="F43" l="1"/>
  <c r="E43"/>
  <c r="C41"/>
  <c r="E52"/>
  <c r="F51"/>
  <c r="E51"/>
  <c r="D41"/>
  <c r="F52"/>
  <c r="D23"/>
  <c r="C31"/>
  <c r="C24"/>
  <c r="E41" l="1"/>
  <c r="C23"/>
  <c r="F23" s="1"/>
  <c r="F24"/>
  <c r="E31"/>
  <c r="F31"/>
  <c r="F41"/>
  <c r="E24"/>
</calcChain>
</file>

<file path=xl/sharedStrings.xml><?xml version="1.0" encoding="utf-8"?>
<sst xmlns="http://schemas.openxmlformats.org/spreadsheetml/2006/main" count="76" uniqueCount="71">
  <si>
    <t>Наименование Доходов</t>
  </si>
  <si>
    <t>Налог на доходы физических лиц</t>
  </si>
  <si>
    <t>Утверждено бюджет муниципального района</t>
  </si>
  <si>
    <t>Исполнение бюджета муниципальных районнов</t>
  </si>
  <si>
    <t xml:space="preserve">Результат исполнения </t>
  </si>
  <si>
    <t>% исполнения</t>
  </si>
  <si>
    <t>Отклонение (+-)</t>
  </si>
  <si>
    <t xml:space="preserve">Акцизы по подакцизным товарам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</si>
  <si>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</si>
  <si>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</si>
  <si>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</si>
  <si>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за совершение нотариальных действий </t>
  </si>
  <si>
    <t>НАЛОГОВЫЕ И НЕНАЛОГОВЫЕ ДОХОДЫ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</si>
  <si>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</si>
  <si>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</si>
  <si>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</si>
  <si>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</si>
  <si>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(работ)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</si>
  <si>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</si>
  <si>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</si>
  <si>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</si>
  <si>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В.Т.Ч.</t>
  </si>
  <si>
    <t>Прочие субсидии бюджетам муниципальных районов (Питание 1-4 классов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</si>
  <si>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</si>
  <si>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Субсидия бюджетам муниципальных районов на поддержку отрасли культуры</t>
  </si>
  <si>
    <t>Прочие субсидии бюджетам муниципальных районов (недопоступившая сумма датации поселениям )</t>
  </si>
  <si>
    <t>Прочие субсидии бюджетам муниципальных районов доведения зарплаты с начислением до мрот с 1 мая2018г.)</t>
  </si>
  <si>
    <t>Прочие субсидии бюджетам муниципальных районов доведения зарплаты с начислением до мрот с 1 мая2018г. Бюджетам поселений)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</si>
  <si>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</si>
  <si>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 (Госст. Школы)</t>
  </si>
  <si>
    <t>Субвенции бюджетам муниципальных районов на выполнение передаваемых полномочий субъектов Российской Федерации (Гост. Ясли)</t>
  </si>
  <si>
    <t>Субвенции бюджетам муниципальных районов на выполнение передаваемых полномочий субъектов Российской Федерации (Дотация поселениям)</t>
  </si>
  <si>
    <t>Субвенции бюджетам муниципальных районов на выполнение передаваемых полномочий субъектов Российской Федерации (Архивный фонд)</t>
  </si>
  <si>
    <t>Субвенции бюджетам муниципальных районов на выполнение передаваемых полномочий субъектов Российской Федерации (Администр. Комиссия по делам несовершнол.)</t>
  </si>
  <si>
    <t>Субвенции бюджетам муниципальных районов на выполнение передаваемых полномочий субъектов Российской Федерации (Администр. Комиссия)</t>
  </si>
  <si>
    <t>Субвенции бюджетам муниципальных районов на выполнение передаваемых полномочий субъектов Российской Федерации (Опека попичительство)</t>
  </si>
  <si>
    <t>в.т.ч.</t>
  </si>
  <si>
    <t>Субвенции бюджетам бюджетной системы Российской Федерации ВСЕГО: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</si>
  <si>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</si>
  <si>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</si>
  <si>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</si>
  <si>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</si>
  <si>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</si>
  <si>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</si>
  <si>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</si>
  <si>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</si>
  <si>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</si>
  <si>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</si>
  <si>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</si>
  <si>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</si>
  <si>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</si>
  <si>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</si>
  <si>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</si>
  <si>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</si>
  <si>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</si>
  <si>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</si>
  <si>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</si>
  <si>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</si>
  <si>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</si>
  <si>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</si>
  <si>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</si>
  <si>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</si>
  <si>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</si>
  <si>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ОБЩЕГОСУДАРСТВЕННЫЕ ВОПРОСЫ (0100)</t>
  </si>
  <si>
    <t xml:space="preserve">              Отчет об исполнении районного бюджета МР «Ботлихский</t>
  </si>
  <si>
    <t>ДОХОДЫ БЮДЖЕТА ВСЕГО</t>
  </si>
  <si>
    <t xml:space="preserve">в том числе: </t>
  </si>
  <si>
    <t>РАСХОДЫ БЮДЖЕТА ВСЕГО</t>
  </si>
  <si>
    <t xml:space="preserve">         1. 1  Исполнение районного бюджета МР "Ботлихский район" по доходам за девять месяцев составляет 698741,0 тыс. рублей, в том числе:</t>
  </si>
  <si>
    <t xml:space="preserve">           район» по доходам и расходам за девять месяцев 2018 года</t>
  </si>
  <si>
    <t>1.2 Исполнение районного бюджета МР "Ботлихский район" по расходам за  девять месяцев  2018 год составляет 599349,5 тыс. рублей.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</si>
</sst>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64" fontId="1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164" fontId="1" fillId="0" borderId="1" xfId="0" applyNumberFormat="1" applyFont="1" applyBorder="1"/>
    <xf numFmtId="0" fontId="7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"/>
  <sheetViews>
    <sheetView tabSelected="1" topLeftCell="A67" workbookViewId="0">
      <selection activeCell="A71" sqref="A71:F71"/>
    </sheetView>
  </sheetViews>
  <sheetFormatPr defaultRowHeight="15"/>
  <cols>
    <col min="1" max="1" width="4.7109375" customWidth="1"/>
    <col min="2" max="2" width="45" customWidth="1"/>
    <col min="3" max="3" width="14.42578125" customWidth="1"/>
    <col min="4" max="4" width="11.28515625" customWidth="1"/>
    <col min="5" max="5" width="10.7109375" customWidth="1"/>
    <col min="6" max="6" width="10.42578125" customWidth="1"/>
  </cols>
  <sheetData>
    <row r="2" spans="1:6">
      <c r="C2" s="23"/>
    </row>
    <row r="3" spans="1:6">
      <c r="B3" s="16"/>
      <c r="C3" s="23"/>
    </row>
    <row r="4" spans="1:6">
      <c r="C4" s="23"/>
    </row>
    <row r="5" spans="1:6">
      <c r="C5" s="23"/>
    </row>
    <row r="8" spans="1:6" ht="22.5" customHeight="1">
      <c r="A8" s="28"/>
      <c r="B8" s="28"/>
      <c r="C8" s="28"/>
      <c r="D8" s="28"/>
      <c r="E8" s="28"/>
      <c r="F8" s="28"/>
    </row>
    <row r="9" spans="1:6" ht="22.5" customHeight="1">
      <c r="A9" s="28"/>
      <c r="B9" s="28"/>
      <c r="C9" s="28"/>
      <c r="D9" s="28"/>
      <c r="E9" s="28"/>
      <c r="F9" s="28"/>
    </row>
    <row r="10" spans="1:6" ht="22.5" customHeight="1">
      <c r="A10" s="28"/>
      <c r="B10" s="28"/>
      <c r="C10" s="28"/>
      <c r="D10" s="28"/>
      <c r="E10" s="28"/>
      <c r="F10" s="28"/>
    </row>
    <row r="11" spans="1:6" ht="18.75" customHeight="1">
      <c r="A11" s="29"/>
      <c r="B11" s="29"/>
      <c r="C11" s="29"/>
      <c r="D11" s="29"/>
      <c r="E11" s="29"/>
      <c r="F11" s="29"/>
    </row>
    <row r="12" spans="1:6">
      <c r="A12" s="14"/>
    </row>
    <row r="13" spans="1:6" ht="18.75" customHeight="1">
      <c r="A13" s="24" t="s">
        <v>64</v>
      </c>
      <c r="B13" s="24"/>
      <c r="C13" s="24"/>
      <c r="D13" s="24"/>
      <c r="E13" s="24"/>
      <c r="F13" s="24"/>
    </row>
    <row r="14" spans="1:6" ht="18.75" customHeight="1">
      <c r="A14" s="24" t="s">
        <v>69</v>
      </c>
      <c r="B14" s="24"/>
      <c r="C14" s="24"/>
      <c r="D14" s="24"/>
      <c r="E14" s="24"/>
      <c r="F14" s="24"/>
    </row>
    <row r="15" spans="1:6" ht="18.75">
      <c r="A15" s="15"/>
    </row>
    <row r="16" spans="1:6" ht="18.75" customHeight="1">
      <c r="A16" s="25" t="s">
        <v>68</v>
      </c>
      <c r="B16" s="25"/>
      <c r="C16" s="25"/>
      <c r="D16" s="25"/>
      <c r="E16" s="25"/>
      <c r="F16" s="25"/>
    </row>
    <row r="17" spans="1:6">
      <c r="A17" s="25"/>
      <c r="B17" s="25"/>
      <c r="C17" s="25"/>
      <c r="D17" s="25"/>
      <c r="E17" s="25"/>
      <c r="F17" s="25"/>
    </row>
    <row r="18" spans="1:6">
      <c r="A18" s="25"/>
      <c r="B18" s="25"/>
      <c r="C18" s="25"/>
      <c r="D18" s="25"/>
      <c r="E18" s="25"/>
      <c r="F18" s="25"/>
    </row>
    <row r="20" spans="1:6" ht="33" customHeight="1">
      <c r="A20" s="26"/>
      <c r="B20" s="26" t="s">
        <v>0</v>
      </c>
      <c r="C20" s="21" t="s">
        <v>2</v>
      </c>
      <c r="D20" s="21" t="s">
        <v>3</v>
      </c>
      <c r="E20" s="19" t="s">
        <v>4</v>
      </c>
      <c r="F20" s="20"/>
    </row>
    <row r="21" spans="1:6" ht="46.5" customHeight="1">
      <c r="A21" s="27"/>
      <c r="B21" s="27"/>
      <c r="C21" s="22"/>
      <c r="D21" s="22"/>
      <c r="E21" s="5" t="s">
        <v>5</v>
      </c>
      <c r="F21" s="5" t="s">
        <v>6</v>
      </c>
    </row>
    <row r="22" spans="1:6" ht="46.5" customHeight="1">
      <c r="A22" s="9"/>
      <c r="B22" s="4" t="s">
        <v>65</v>
      </c>
      <c r="C22" s="8">
        <f>C23+C41</f>
        <v>898650.6</v>
      </c>
      <c r="D22" s="8">
        <f>D23+D41</f>
        <v>698741</v>
      </c>
      <c r="E22" s="12">
        <f>D22/C22%</f>
        <v>77.754468755709951</v>
      </c>
      <c r="F22" s="5">
        <f>C22-D22</f>
        <v>199909.59999999998</v>
      </c>
    </row>
    <row r="23" spans="1:6" ht="23.25" customHeight="1">
      <c r="A23" s="3"/>
      <c r="B23" s="4" t="s">
        <v>12</v>
      </c>
      <c r="C23" s="8">
        <f>C24+C31</f>
        <v>97856.6</v>
      </c>
      <c r="D23" s="8">
        <f>D24+D31</f>
        <v>79813</v>
      </c>
      <c r="E23" s="12">
        <f>D23/C23%</f>
        <v>81.56118238320154</v>
      </c>
      <c r="F23" s="5">
        <f>C23-D23</f>
        <v>18043.600000000006</v>
      </c>
    </row>
    <row r="24" spans="1:6">
      <c r="A24" s="1"/>
      <c r="B24" s="5" t="s">
        <v>13</v>
      </c>
      <c r="C24" s="6">
        <f>SUM(C25:C30)</f>
        <v>93276.6</v>
      </c>
      <c r="D24" s="6">
        <f>SUM(D25:D30)</f>
        <v>72992</v>
      </c>
      <c r="E24" s="12">
        <f t="shared" ref="E24:E67" si="0">D24/C24%</f>
        <v>78.25328110158388</v>
      </c>
      <c r="F24" s="5">
        <f t="shared" ref="F24:F67" si="1">C24-D24</f>
        <v>20284.600000000006</v>
      </c>
    </row>
    <row r="25" spans="1:6">
      <c r="A25" s="1"/>
      <c r="B25" s="2" t="s">
        <v>1</v>
      </c>
      <c r="C25" s="1">
        <v>72230</v>
      </c>
      <c r="D25" s="1">
        <v>54443</v>
      </c>
      <c r="E25" s="12">
        <f t="shared" si="0"/>
        <v>75.374498130970522</v>
      </c>
      <c r="F25" s="5">
        <f t="shared" si="1"/>
        <v>17787</v>
      </c>
    </row>
    <row r="26" spans="1:6">
      <c r="A26" s="1"/>
      <c r="B26" s="2" t="s">
        <v>7</v>
      </c>
      <c r="C26" s="1">
        <v>14213.6</v>
      </c>
      <c r="D26" s="1">
        <v>11240</v>
      </c>
      <c r="E26" s="12">
        <f t="shared" si="0"/>
        <v>79.079191760004505</v>
      </c>
      <c r="F26" s="5">
        <f t="shared" si="1"/>
        <v>2973.6000000000004</v>
      </c>
    </row>
    <row r="27" spans="1:6" ht="30">
      <c r="A27" s="1"/>
      <c r="B27" s="2" t="s">
        <v>8</v>
      </c>
      <c r="C27" s="1">
        <v>3800</v>
      </c>
      <c r="D27" s="1">
        <v>5074</v>
      </c>
      <c r="E27" s="12">
        <f t="shared" si="0"/>
        <v>133.52631578947367</v>
      </c>
      <c r="F27" s="5">
        <f t="shared" si="1"/>
        <v>-1274</v>
      </c>
    </row>
    <row r="28" spans="1:6" ht="30">
      <c r="A28" s="1"/>
      <c r="B28" s="2" t="s">
        <v>9</v>
      </c>
      <c r="C28" s="1">
        <v>2200</v>
      </c>
      <c r="D28" s="1">
        <v>1553</v>
      </c>
      <c r="E28" s="12">
        <f t="shared" si="0"/>
        <v>70.590909090909093</v>
      </c>
      <c r="F28" s="5">
        <f t="shared" si="1"/>
        <v>647</v>
      </c>
    </row>
    <row r="29" spans="1:6">
      <c r="A29" s="1"/>
      <c r="B29" s="2" t="s">
        <v>10</v>
      </c>
      <c r="C29" s="1">
        <v>133</v>
      </c>
      <c r="D29" s="1">
        <v>83</v>
      </c>
      <c r="E29" s="12">
        <f t="shared" si="0"/>
        <v>62.406015037593981</v>
      </c>
      <c r="F29" s="5">
        <f t="shared" si="1"/>
        <v>50</v>
      </c>
    </row>
    <row r="30" spans="1:6" ht="30">
      <c r="A30" s="1"/>
      <c r="B30" s="2" t="s">
        <v>11</v>
      </c>
      <c r="C30" s="1">
        <v>700</v>
      </c>
      <c r="D30" s="1">
        <v>599</v>
      </c>
      <c r="E30" s="12">
        <f t="shared" si="0"/>
        <v>85.571428571428569</v>
      </c>
      <c r="F30" s="5">
        <f t="shared" si="1"/>
        <v>101</v>
      </c>
    </row>
    <row r="31" spans="1:6" s="7" customFormat="1">
      <c r="A31" s="6"/>
      <c r="B31" s="5" t="s">
        <v>14</v>
      </c>
      <c r="C31" s="6">
        <f>SUM(C33:C36)</f>
        <v>4580</v>
      </c>
      <c r="D31" s="6">
        <f>SUM(D32:D39)</f>
        <v>6821</v>
      </c>
      <c r="E31" s="12">
        <f t="shared" si="0"/>
        <v>148.93013100436681</v>
      </c>
      <c r="F31" s="5">
        <f t="shared" si="1"/>
        <v>-2241</v>
      </c>
    </row>
    <row r="32" spans="1:6" s="7" customFormat="1" ht="45">
      <c r="A32" s="6"/>
      <c r="B32" s="10" t="s">
        <v>45</v>
      </c>
      <c r="C32" s="11">
        <v>0</v>
      </c>
      <c r="D32" s="11">
        <v>6</v>
      </c>
      <c r="E32" s="12"/>
      <c r="F32" s="5">
        <f t="shared" si="1"/>
        <v>-6</v>
      </c>
    </row>
    <row r="33" spans="1:6" ht="90">
      <c r="A33" s="1"/>
      <c r="B33" s="2" t="s">
        <v>15</v>
      </c>
      <c r="C33" s="1">
        <v>15</v>
      </c>
      <c r="D33" s="1">
        <v>9</v>
      </c>
      <c r="E33" s="12">
        <f t="shared" si="0"/>
        <v>60</v>
      </c>
      <c r="F33" s="5">
        <f t="shared" si="1"/>
        <v>6</v>
      </c>
    </row>
    <row r="34" spans="1:6" ht="105">
      <c r="A34" s="1"/>
      <c r="B34" s="2" t="s">
        <v>16</v>
      </c>
      <c r="C34" s="1">
        <v>280</v>
      </c>
      <c r="D34" s="1">
        <v>117</v>
      </c>
      <c r="E34" s="12">
        <f t="shared" si="0"/>
        <v>41.785714285714292</v>
      </c>
      <c r="F34" s="5">
        <f t="shared" si="1"/>
        <v>163</v>
      </c>
    </row>
    <row r="35" spans="1:6" ht="30">
      <c r="A35" s="1"/>
      <c r="B35" s="2" t="s">
        <v>46</v>
      </c>
      <c r="C35" s="1"/>
      <c r="D35" s="1">
        <v>4</v>
      </c>
      <c r="E35" s="12"/>
      <c r="F35" s="5">
        <f t="shared" si="1"/>
        <v>-4</v>
      </c>
    </row>
    <row r="36" spans="1:6" ht="30">
      <c r="A36" s="1"/>
      <c r="B36" s="2" t="s">
        <v>17</v>
      </c>
      <c r="C36" s="1">
        <v>4285</v>
      </c>
      <c r="D36" s="1">
        <v>2528</v>
      </c>
      <c r="E36" s="12">
        <f t="shared" si="0"/>
        <v>58.996499416569428</v>
      </c>
      <c r="F36" s="5">
        <f t="shared" si="1"/>
        <v>1757</v>
      </c>
    </row>
    <row r="37" spans="1:6" ht="30">
      <c r="A37" s="1"/>
      <c r="B37" s="2" t="s">
        <v>47</v>
      </c>
      <c r="C37" s="1">
        <v>0</v>
      </c>
      <c r="D37" s="1">
        <v>90</v>
      </c>
      <c r="E37" s="12"/>
      <c r="F37" s="5">
        <f t="shared" si="1"/>
        <v>-90</v>
      </c>
    </row>
    <row r="38" spans="1:6">
      <c r="A38" s="1"/>
      <c r="B38" s="2" t="s">
        <v>48</v>
      </c>
      <c r="C38" s="1">
        <v>0</v>
      </c>
      <c r="D38" s="1">
        <v>1534</v>
      </c>
      <c r="E38" s="12"/>
      <c r="F38" s="5">
        <f t="shared" si="1"/>
        <v>-1534</v>
      </c>
    </row>
    <row r="39" spans="1:6">
      <c r="A39" s="1"/>
      <c r="B39" s="2" t="s">
        <v>49</v>
      </c>
      <c r="C39" s="1">
        <v>0</v>
      </c>
      <c r="D39" s="1">
        <v>2533</v>
      </c>
      <c r="E39" s="12"/>
      <c r="F39" s="5">
        <f t="shared" si="1"/>
        <v>-2533</v>
      </c>
    </row>
    <row r="40" spans="1:6">
      <c r="A40" s="1"/>
      <c r="B40" s="2"/>
      <c r="C40" s="1"/>
      <c r="D40" s="1"/>
      <c r="E40" s="12"/>
      <c r="F40" s="5">
        <f t="shared" si="1"/>
        <v>0</v>
      </c>
    </row>
    <row r="41" spans="1:6" ht="45">
      <c r="A41" s="1"/>
      <c r="B41" s="5" t="s">
        <v>18</v>
      </c>
      <c r="C41" s="6">
        <f>SUM(C42:C43,C51)</f>
        <v>800794</v>
      </c>
      <c r="D41" s="6">
        <f>SUM(D42:D43,D51+D68)</f>
        <v>618928</v>
      </c>
      <c r="E41" s="12">
        <f t="shared" si="0"/>
        <v>77.289290379298549</v>
      </c>
      <c r="F41" s="5">
        <f t="shared" si="1"/>
        <v>181866</v>
      </c>
    </row>
    <row r="42" spans="1:6" ht="30">
      <c r="A42" s="6"/>
      <c r="B42" s="5" t="s">
        <v>19</v>
      </c>
      <c r="C42" s="6">
        <v>171147</v>
      </c>
      <c r="D42" s="6">
        <v>142565</v>
      </c>
      <c r="E42" s="12">
        <f t="shared" si="0"/>
        <v>83.299736483841372</v>
      </c>
      <c r="F42" s="5">
        <f t="shared" si="1"/>
        <v>28582</v>
      </c>
    </row>
    <row r="43" spans="1:6" ht="45">
      <c r="A43" s="6"/>
      <c r="B43" s="5" t="s">
        <v>20</v>
      </c>
      <c r="C43" s="6">
        <f>SUM(C45:C50)</f>
        <v>20846</v>
      </c>
      <c r="D43" s="6">
        <f>SUM(D45:D50)</f>
        <v>15527</v>
      </c>
      <c r="E43" s="12">
        <f t="shared" si="0"/>
        <v>74.484313537369275</v>
      </c>
      <c r="F43" s="5">
        <f t="shared" si="1"/>
        <v>5319</v>
      </c>
    </row>
    <row r="44" spans="1:6">
      <c r="A44" s="1"/>
      <c r="B44" s="2" t="s">
        <v>21</v>
      </c>
      <c r="C44" s="1"/>
      <c r="D44" s="1"/>
      <c r="E44" s="12"/>
      <c r="F44" s="5">
        <f t="shared" si="1"/>
        <v>0</v>
      </c>
    </row>
    <row r="45" spans="1:6" ht="30">
      <c r="A45" s="1"/>
      <c r="B45" s="2" t="s">
        <v>22</v>
      </c>
      <c r="C45" s="1">
        <v>7115</v>
      </c>
      <c r="D45" s="1">
        <v>4758</v>
      </c>
      <c r="E45" s="12">
        <f t="shared" si="0"/>
        <v>66.872803935347847</v>
      </c>
      <c r="F45" s="5">
        <f t="shared" si="1"/>
        <v>2357</v>
      </c>
    </row>
    <row r="46" spans="1:6" ht="60">
      <c r="A46" s="1"/>
      <c r="B46" s="2" t="s">
        <v>23</v>
      </c>
      <c r="C46" s="1">
        <v>150</v>
      </c>
      <c r="D46" s="1">
        <v>150</v>
      </c>
      <c r="E46" s="12">
        <f t="shared" si="0"/>
        <v>100</v>
      </c>
      <c r="F46" s="5">
        <f t="shared" si="1"/>
        <v>0</v>
      </c>
    </row>
    <row r="47" spans="1:6" ht="30">
      <c r="A47" s="1"/>
      <c r="B47" s="2" t="s">
        <v>24</v>
      </c>
      <c r="C47" s="1">
        <v>250</v>
      </c>
      <c r="D47" s="1">
        <v>247</v>
      </c>
      <c r="E47" s="12">
        <f t="shared" si="0"/>
        <v>98.8</v>
      </c>
      <c r="F47" s="5">
        <f t="shared" si="1"/>
        <v>3</v>
      </c>
    </row>
    <row r="48" spans="1:6" ht="45">
      <c r="A48" s="1"/>
      <c r="B48" s="2" t="s">
        <v>25</v>
      </c>
      <c r="C48" s="1">
        <v>5441</v>
      </c>
      <c r="D48" s="1">
        <v>5441</v>
      </c>
      <c r="E48" s="12">
        <f t="shared" si="0"/>
        <v>100</v>
      </c>
      <c r="F48" s="5">
        <f t="shared" si="1"/>
        <v>0</v>
      </c>
    </row>
    <row r="49" spans="1:6" ht="45">
      <c r="A49" s="1"/>
      <c r="B49" s="2" t="s">
        <v>26</v>
      </c>
      <c r="C49" s="1">
        <v>6523</v>
      </c>
      <c r="D49" s="1">
        <v>4077</v>
      </c>
      <c r="E49" s="12">
        <f t="shared" si="0"/>
        <v>62.501916296182735</v>
      </c>
      <c r="F49" s="5">
        <f t="shared" si="1"/>
        <v>2446</v>
      </c>
    </row>
    <row r="50" spans="1:6" ht="45">
      <c r="A50" s="1"/>
      <c r="B50" s="2" t="s">
        <v>27</v>
      </c>
      <c r="C50" s="1">
        <v>1367</v>
      </c>
      <c r="D50" s="1">
        <v>854</v>
      </c>
      <c r="E50" s="12">
        <f t="shared" si="0"/>
        <v>62.472567666422826</v>
      </c>
      <c r="F50" s="5">
        <f t="shared" si="1"/>
        <v>513</v>
      </c>
    </row>
    <row r="51" spans="1:6" ht="30">
      <c r="A51" s="6"/>
      <c r="B51" s="5" t="s">
        <v>37</v>
      </c>
      <c r="C51" s="6">
        <f>SUM(C52+C61+C62+C63+C64+C65+C66+C67)</f>
        <v>608801</v>
      </c>
      <c r="D51" s="6">
        <f>SUM(D52+D61+D62+D63+D64+D65+D66+D67)</f>
        <v>464771</v>
      </c>
      <c r="E51" s="12">
        <f t="shared" si="0"/>
        <v>76.342023091289263</v>
      </c>
      <c r="F51" s="5">
        <f t="shared" si="1"/>
        <v>144030</v>
      </c>
    </row>
    <row r="52" spans="1:6" ht="60">
      <c r="A52" s="6"/>
      <c r="B52" s="5" t="s">
        <v>28</v>
      </c>
      <c r="C52" s="6">
        <f>SUM(C54:C60)</f>
        <v>595898</v>
      </c>
      <c r="D52" s="6">
        <f>SUM(D54:D60)</f>
        <v>457076</v>
      </c>
      <c r="E52" s="12">
        <f t="shared" si="0"/>
        <v>76.703731175469628</v>
      </c>
      <c r="F52" s="5">
        <f t="shared" si="1"/>
        <v>138822</v>
      </c>
    </row>
    <row r="53" spans="1:6">
      <c r="A53" s="6"/>
      <c r="B53" s="5" t="s">
        <v>36</v>
      </c>
      <c r="C53" s="6"/>
      <c r="D53" s="6"/>
      <c r="E53" s="12"/>
      <c r="F53" s="5">
        <f t="shared" si="1"/>
        <v>0</v>
      </c>
    </row>
    <row r="54" spans="1:6" ht="60" customHeight="1">
      <c r="A54" s="1"/>
      <c r="B54" s="2" t="s">
        <v>29</v>
      </c>
      <c r="C54" s="1">
        <v>424929</v>
      </c>
      <c r="D54" s="1">
        <v>321405</v>
      </c>
      <c r="E54" s="12">
        <f t="shared" si="0"/>
        <v>75.637341767683537</v>
      </c>
      <c r="F54" s="5">
        <f t="shared" si="1"/>
        <v>103524</v>
      </c>
    </row>
    <row r="55" spans="1:6" ht="60">
      <c r="A55" s="1"/>
      <c r="B55" s="2" t="s">
        <v>30</v>
      </c>
      <c r="C55" s="1">
        <v>87927</v>
      </c>
      <c r="D55" s="1">
        <v>66617</v>
      </c>
      <c r="E55" s="12">
        <f t="shared" si="0"/>
        <v>75.763986033869003</v>
      </c>
      <c r="F55" s="5">
        <f t="shared" si="1"/>
        <v>21310</v>
      </c>
    </row>
    <row r="56" spans="1:6" ht="60">
      <c r="A56" s="1"/>
      <c r="B56" s="2" t="s">
        <v>31</v>
      </c>
      <c r="C56" s="1">
        <v>81564</v>
      </c>
      <c r="D56" s="1">
        <v>67945</v>
      </c>
      <c r="E56" s="12">
        <f t="shared" si="0"/>
        <v>83.302682556029623</v>
      </c>
      <c r="F56" s="5">
        <f t="shared" si="1"/>
        <v>13619</v>
      </c>
    </row>
    <row r="57" spans="1:6" ht="60">
      <c r="A57" s="1"/>
      <c r="B57" s="2" t="s">
        <v>32</v>
      </c>
      <c r="C57" s="1">
        <v>7</v>
      </c>
      <c r="D57" s="1">
        <v>5</v>
      </c>
      <c r="E57" s="12">
        <f t="shared" si="0"/>
        <v>71.428571428571416</v>
      </c>
      <c r="F57" s="5">
        <f t="shared" si="1"/>
        <v>2</v>
      </c>
    </row>
    <row r="58" spans="1:6" ht="75">
      <c r="A58" s="1"/>
      <c r="B58" s="2" t="s">
        <v>33</v>
      </c>
      <c r="C58" s="1">
        <v>361</v>
      </c>
      <c r="D58" s="1">
        <v>271</v>
      </c>
      <c r="E58" s="12">
        <f t="shared" si="0"/>
        <v>75.069252077562325</v>
      </c>
      <c r="F58" s="5">
        <f t="shared" si="1"/>
        <v>90</v>
      </c>
    </row>
    <row r="59" spans="1:6" ht="60">
      <c r="A59" s="1"/>
      <c r="B59" s="2" t="s">
        <v>34</v>
      </c>
      <c r="C59" s="1">
        <v>410</v>
      </c>
      <c r="D59" s="1">
        <v>308</v>
      </c>
      <c r="E59" s="12">
        <f t="shared" si="0"/>
        <v>75.121951219512198</v>
      </c>
      <c r="F59" s="5">
        <f t="shared" si="1"/>
        <v>102</v>
      </c>
    </row>
    <row r="60" spans="1:6" ht="60">
      <c r="A60" s="1"/>
      <c r="B60" s="2" t="s">
        <v>35</v>
      </c>
      <c r="C60" s="1">
        <v>700</v>
      </c>
      <c r="D60" s="1">
        <v>525</v>
      </c>
      <c r="E60" s="12">
        <f t="shared" si="0"/>
        <v>75</v>
      </c>
      <c r="F60" s="5">
        <f t="shared" si="1"/>
        <v>175</v>
      </c>
    </row>
    <row r="61" spans="1:6" ht="75">
      <c r="A61" s="1"/>
      <c r="B61" s="5" t="s">
        <v>38</v>
      </c>
      <c r="C61" s="6">
        <v>3184</v>
      </c>
      <c r="D61" s="6">
        <v>2148</v>
      </c>
      <c r="E61" s="12">
        <f t="shared" si="0"/>
        <v>67.462311557788951</v>
      </c>
      <c r="F61" s="5">
        <f t="shared" si="1"/>
        <v>1036</v>
      </c>
    </row>
    <row r="62" spans="1:6" ht="105">
      <c r="A62" s="1"/>
      <c r="B62" s="2" t="s">
        <v>39</v>
      </c>
      <c r="C62" s="1">
        <v>2518</v>
      </c>
      <c r="D62" s="1">
        <v>2212</v>
      </c>
      <c r="E62" s="12">
        <f t="shared" si="0"/>
        <v>87.847498014297059</v>
      </c>
      <c r="F62" s="5">
        <f t="shared" si="1"/>
        <v>306</v>
      </c>
    </row>
    <row r="63" spans="1:6" ht="90">
      <c r="A63" s="1"/>
      <c r="B63" s="2" t="s">
        <v>40</v>
      </c>
      <c r="C63" s="1">
        <v>2359</v>
      </c>
      <c r="D63" s="1">
        <v>0</v>
      </c>
      <c r="E63" s="12">
        <f t="shared" si="0"/>
        <v>0</v>
      </c>
      <c r="F63" s="5">
        <f t="shared" si="1"/>
        <v>2359</v>
      </c>
    </row>
    <row r="64" spans="1:6" ht="60">
      <c r="A64" s="1"/>
      <c r="B64" s="2" t="s">
        <v>41</v>
      </c>
      <c r="C64" s="1">
        <v>2230</v>
      </c>
      <c r="D64" s="1">
        <v>1278</v>
      </c>
      <c r="E64" s="12">
        <f t="shared" si="0"/>
        <v>57.309417040358746</v>
      </c>
      <c r="F64" s="5">
        <f t="shared" si="1"/>
        <v>952</v>
      </c>
    </row>
    <row r="65" spans="1:6" ht="90">
      <c r="A65" s="1"/>
      <c r="B65" s="2" t="s">
        <v>42</v>
      </c>
      <c r="C65" s="1">
        <v>21</v>
      </c>
      <c r="D65" s="1">
        <v>21</v>
      </c>
      <c r="E65" s="12">
        <f t="shared" si="0"/>
        <v>100</v>
      </c>
      <c r="F65" s="5">
        <f t="shared" si="1"/>
        <v>0</v>
      </c>
    </row>
    <row r="66" spans="1:6" ht="60">
      <c r="A66" s="1"/>
      <c r="B66" s="2" t="s">
        <v>43</v>
      </c>
      <c r="C66" s="1">
        <v>68</v>
      </c>
      <c r="D66" s="1">
        <v>68</v>
      </c>
      <c r="E66" s="12">
        <f t="shared" si="0"/>
        <v>99.999999999999986</v>
      </c>
      <c r="F66" s="5">
        <f t="shared" si="1"/>
        <v>0</v>
      </c>
    </row>
    <row r="67" spans="1:6" ht="45">
      <c r="A67" s="1"/>
      <c r="B67" s="2" t="s">
        <v>44</v>
      </c>
      <c r="C67" s="1">
        <v>2523</v>
      </c>
      <c r="D67" s="1">
        <v>1968</v>
      </c>
      <c r="E67" s="12">
        <f t="shared" si="0"/>
        <v>78.002378121284181</v>
      </c>
      <c r="F67" s="5">
        <f t="shared" si="1"/>
        <v>555</v>
      </c>
    </row>
    <row r="68" spans="1:6" ht="60">
      <c r="A68" s="6"/>
      <c r="B68" s="5" t="s">
        <v>50</v>
      </c>
      <c r="C68" s="6"/>
      <c r="D68" s="6">
        <v>-3935</v>
      </c>
      <c r="E68" s="6"/>
      <c r="F68" s="6"/>
    </row>
    <row r="71" spans="1:6" ht="41.25" customHeight="1">
      <c r="A71" s="25" t="s">
        <v>70</v>
      </c>
      <c r="B71" s="25"/>
      <c r="C71" s="25"/>
      <c r="D71" s="25"/>
      <c r="E71" s="25"/>
      <c r="F71" s="25"/>
    </row>
    <row r="72" spans="1:6" ht="18.75">
      <c r="A72" s="24" t="s">
        <v>66</v>
      </c>
      <c r="B72" s="24"/>
      <c r="C72" s="24"/>
      <c r="D72" s="24"/>
      <c r="E72" s="24"/>
      <c r="F72" s="24"/>
    </row>
    <row r="74" spans="1:6" ht="23.25" customHeight="1">
      <c r="A74" s="21"/>
      <c r="B74" s="21" t="s">
        <v>51</v>
      </c>
      <c r="C74" s="21" t="s">
        <v>2</v>
      </c>
      <c r="D74" s="21" t="s">
        <v>3</v>
      </c>
      <c r="E74" s="19" t="s">
        <v>4</v>
      </c>
      <c r="F74" s="20"/>
    </row>
    <row r="75" spans="1:6" ht="54" customHeight="1">
      <c r="A75" s="22"/>
      <c r="B75" s="22"/>
      <c r="C75" s="22"/>
      <c r="D75" s="22"/>
      <c r="E75" s="5" t="s">
        <v>5</v>
      </c>
      <c r="F75" s="5" t="s">
        <v>6</v>
      </c>
    </row>
    <row r="76" spans="1:6">
      <c r="A76" s="1">
        <v>1</v>
      </c>
      <c r="B76" s="11" t="s">
        <v>63</v>
      </c>
      <c r="C76" s="1">
        <v>39777</v>
      </c>
      <c r="D76" s="1">
        <v>26676</v>
      </c>
      <c r="E76" s="13">
        <f>D76/C76%</f>
        <v>67.063881137340672</v>
      </c>
      <c r="F76" s="1">
        <f>C76-D76</f>
        <v>13101</v>
      </c>
    </row>
    <row r="77" spans="1:6">
      <c r="A77" s="1">
        <v>2</v>
      </c>
      <c r="B77" s="1" t="s">
        <v>52</v>
      </c>
      <c r="C77" s="1">
        <v>2230</v>
      </c>
      <c r="D77" s="1">
        <v>1278</v>
      </c>
      <c r="E77" s="13">
        <f t="shared" ref="E77:E88" si="2">D77/C77%</f>
        <v>57.309417040358746</v>
      </c>
      <c r="F77" s="1">
        <f t="shared" ref="F77:F88" si="3">C77-D77</f>
        <v>952</v>
      </c>
    </row>
    <row r="78" spans="1:6" ht="30">
      <c r="A78" s="1">
        <v>3</v>
      </c>
      <c r="B78" s="2" t="s">
        <v>53</v>
      </c>
      <c r="C78" s="1">
        <v>4997</v>
      </c>
      <c r="D78" s="1">
        <v>3207</v>
      </c>
      <c r="E78" s="13">
        <f t="shared" si="2"/>
        <v>64.178507104262565</v>
      </c>
      <c r="F78" s="1">
        <f t="shared" si="3"/>
        <v>1790</v>
      </c>
    </row>
    <row r="79" spans="1:6">
      <c r="A79" s="1">
        <v>4</v>
      </c>
      <c r="B79" s="2" t="s">
        <v>54</v>
      </c>
      <c r="C79" s="1">
        <v>21744</v>
      </c>
      <c r="D79" s="1">
        <v>14787</v>
      </c>
      <c r="E79" s="13">
        <f t="shared" si="2"/>
        <v>68.004966887417226</v>
      </c>
      <c r="F79" s="1">
        <f t="shared" si="3"/>
        <v>6957</v>
      </c>
    </row>
    <row r="80" spans="1:6">
      <c r="A80" s="1">
        <v>5</v>
      </c>
      <c r="B80" s="2" t="s">
        <v>55</v>
      </c>
      <c r="C80" s="1">
        <v>23034</v>
      </c>
      <c r="D80" s="1">
        <v>11102</v>
      </c>
      <c r="E80" s="13">
        <f t="shared" si="2"/>
        <v>48.198315533559089</v>
      </c>
      <c r="F80" s="1">
        <f t="shared" si="3"/>
        <v>11932</v>
      </c>
    </row>
    <row r="81" spans="1:6">
      <c r="A81" s="1">
        <v>6</v>
      </c>
      <c r="B81" s="2" t="s">
        <v>56</v>
      </c>
      <c r="C81" s="1">
        <v>688620</v>
      </c>
      <c r="D81" s="1">
        <v>443155</v>
      </c>
      <c r="E81" s="13">
        <f t="shared" si="2"/>
        <v>64.354070459760095</v>
      </c>
      <c r="F81" s="1">
        <f t="shared" si="3"/>
        <v>245465</v>
      </c>
    </row>
    <row r="82" spans="1:6">
      <c r="A82" s="1">
        <v>7</v>
      </c>
      <c r="B82" s="2" t="s">
        <v>57</v>
      </c>
      <c r="C82" s="1">
        <v>19928</v>
      </c>
      <c r="D82" s="1">
        <v>15369</v>
      </c>
      <c r="E82" s="13">
        <f t="shared" si="2"/>
        <v>77.122641509433961</v>
      </c>
      <c r="F82" s="1">
        <f t="shared" si="3"/>
        <v>4559</v>
      </c>
    </row>
    <row r="83" spans="1:6">
      <c r="A83" s="1">
        <v>8</v>
      </c>
      <c r="B83" s="2" t="s">
        <v>58</v>
      </c>
      <c r="C83" s="1">
        <v>10372</v>
      </c>
      <c r="D83" s="1">
        <v>4080</v>
      </c>
      <c r="E83" s="13">
        <f t="shared" si="2"/>
        <v>39.336675665252606</v>
      </c>
      <c r="F83" s="1">
        <f t="shared" si="3"/>
        <v>6292</v>
      </c>
    </row>
    <row r="84" spans="1:6">
      <c r="A84" s="1">
        <v>9</v>
      </c>
      <c r="B84" s="2" t="s">
        <v>59</v>
      </c>
      <c r="C84" s="1">
        <v>9029</v>
      </c>
      <c r="D84" s="1">
        <v>4864</v>
      </c>
      <c r="E84" s="13">
        <f t="shared" si="2"/>
        <v>53.870860560416432</v>
      </c>
      <c r="F84" s="1">
        <f t="shared" si="3"/>
        <v>4165</v>
      </c>
    </row>
    <row r="85" spans="1:6">
      <c r="A85" s="1">
        <v>10</v>
      </c>
      <c r="B85" s="2" t="s">
        <v>60</v>
      </c>
      <c r="C85" s="1">
        <v>5773</v>
      </c>
      <c r="D85" s="1">
        <v>3830</v>
      </c>
      <c r="E85" s="13">
        <f t="shared" si="2"/>
        <v>66.343322362723029</v>
      </c>
      <c r="F85" s="1">
        <f t="shared" si="3"/>
        <v>1943</v>
      </c>
    </row>
    <row r="86" spans="1:6" ht="30">
      <c r="A86" s="1">
        <v>11</v>
      </c>
      <c r="B86" s="2" t="s">
        <v>61</v>
      </c>
      <c r="C86" s="1">
        <v>19.2</v>
      </c>
      <c r="D86" s="1">
        <v>9.5</v>
      </c>
      <c r="E86" s="13">
        <f t="shared" si="2"/>
        <v>49.479166666666664</v>
      </c>
      <c r="F86" s="1">
        <f t="shared" si="3"/>
        <v>9.6999999999999993</v>
      </c>
    </row>
    <row r="87" spans="1:6" ht="60">
      <c r="A87" s="1">
        <v>12</v>
      </c>
      <c r="B87" s="2" t="s">
        <v>62</v>
      </c>
      <c r="C87" s="1">
        <v>88975</v>
      </c>
      <c r="D87" s="1">
        <v>70992</v>
      </c>
      <c r="E87" s="13">
        <f t="shared" si="2"/>
        <v>79.788704692329304</v>
      </c>
      <c r="F87" s="1">
        <f t="shared" si="3"/>
        <v>17983</v>
      </c>
    </row>
    <row r="88" spans="1:6">
      <c r="A88" s="6"/>
      <c r="B88" s="6" t="s">
        <v>67</v>
      </c>
      <c r="C88" s="6">
        <f>SUM(C76:C87)</f>
        <v>914498.2</v>
      </c>
      <c r="D88" s="6">
        <f>SUM(D76:D87)</f>
        <v>599349.5</v>
      </c>
      <c r="E88" s="17">
        <f t="shared" si="2"/>
        <v>65.538619977600831</v>
      </c>
      <c r="F88" s="6">
        <f t="shared" si="3"/>
        <v>315148.69999999995</v>
      </c>
    </row>
    <row r="93" spans="1:6" ht="19.5">
      <c r="B93" s="18"/>
    </row>
  </sheetData>
  <mergeCells count="20">
    <mergeCell ref="A71:F71"/>
    <mergeCell ref="A72:F72"/>
    <mergeCell ref="A8:F8"/>
    <mergeCell ref="A9:F9"/>
    <mergeCell ref="A10:F10"/>
    <mergeCell ref="A11:F11"/>
    <mergeCell ref="C2:C5"/>
    <mergeCell ref="A13:F13"/>
    <mergeCell ref="A14:F14"/>
    <mergeCell ref="A16:F18"/>
    <mergeCell ref="E20:F20"/>
    <mergeCell ref="D20:D21"/>
    <mergeCell ref="C20:C21"/>
    <mergeCell ref="B20:B21"/>
    <mergeCell ref="A20:A21"/>
    <mergeCell ref="E74:F74"/>
    <mergeCell ref="D74:D75"/>
    <mergeCell ref="C74:C75"/>
    <mergeCell ref="B74:B75"/>
    <mergeCell ref="A74:A75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Абубакар</dc:creator>
  <cp:lastModifiedBy>Анварбег</cp:lastModifiedBy>
  <cp:lastPrinted>2018-11-16T06:11:45Z</cp:lastPrinted>
  <dcterms:created xsi:type="dcterms:W3CDTF">2018-11-14T11:19:00Z</dcterms:created>
  <dcterms:modified xsi:type="dcterms:W3CDTF">2018-12-28T06:48:23Z</dcterms:modified>
</cp:coreProperties>
</file>