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доходы" sheetId="1" r:id="rId1"/>
    <sheet name="№2 разд подр расходы" sheetId="2" r:id="rId2"/>
  </sheets>
  <definedNames>
    <definedName name="_xlnm.Print_Area" localSheetId="1">'№2 разд подр расходы'!$A$1:$F$56</definedName>
    <definedName name="_xlnm.Print_Area" localSheetId="0">'доходы'!$A$1:$G$53</definedName>
  </definedNames>
  <calcPr fullCalcOnLoad="1"/>
</workbook>
</file>

<file path=xl/sharedStrings.xml><?xml version="1.0" encoding="utf-8"?>
<sst xmlns="http://schemas.openxmlformats.org/spreadsheetml/2006/main" count="225" uniqueCount="147">
  <si>
    <t xml:space="preserve"> </t>
  </si>
  <si>
    <t>(тыс.)</t>
  </si>
  <si>
    <t>№ п/п</t>
  </si>
  <si>
    <t>Код по КБК</t>
  </si>
  <si>
    <t>Наименование доходов</t>
  </si>
  <si>
    <t>Сумма</t>
  </si>
  <si>
    <t>2022 г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</si>
  <si>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</si>
  <si>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</si>
  <si>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</si>
  <si>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</si>
  <si>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</si>
  <si>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</si>
  <si>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</si>
  <si>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</si>
  <si>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</si>
  <si>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</si>
  <si>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</si>
  <si>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</si>
  <si>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</si>
  <si>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</si>
  <si>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</si>
  <si>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</si>
  <si>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</si>
  <si>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</si>
  <si>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</si>
  <si>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</si>
  <si>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Дотация</t>
  </si>
  <si>
    <t>Фонд финансовой поддержки муниципального района</t>
  </si>
  <si>
    <t>Субсидии</t>
  </si>
  <si>
    <t>в том числе:</t>
  </si>
  <si>
    <t>на обеспечение разового питания учащихся 1-4 классов общеобразовательных учреждений</t>
  </si>
  <si>
    <t>Субвенция</t>
  </si>
  <si>
    <t>Госстандарт образования</t>
  </si>
  <si>
    <t>Госстандарт  дошкольного образования</t>
  </si>
  <si>
    <t>Расходы на обеспечение детей-сирот жилимы помещениями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</si>
  <si>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</si>
  <si>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на выплату единовременного пособия при всех формах устройства детей в семью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</si>
  <si>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</si>
  <si>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</si>
  <si>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</si>
  <si>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</si>
  <si>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</si>
  <si>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</si>
  <si>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</si>
  <si>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Иные межбюджетные трансферты</t>
  </si>
  <si>
    <t>Всего доходов: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</si>
  <si>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</si>
  <si>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</si>
  <si>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Наименование</t>
  </si>
  <si>
    <t>Раз-дел</t>
  </si>
  <si>
    <t>Под-раз-дел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</si>
  <si>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</si>
  <si>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</si>
  <si>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</si>
  <si>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</si>
  <si>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</si>
  <si>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</si>
  <si>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</si>
  <si>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</si>
  <si>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</si>
  <si>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</si>
  <si>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</si>
  <si>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</si>
  <si>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04</t>
  </si>
  <si>
    <t>Составление (изменение и дополнение) списков кандидатов в присяжные заседатели</t>
  </si>
  <si>
    <t>05</t>
  </si>
  <si>
    <t>Обеспечение деятельности финансовых.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</si>
  <si>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</si>
  <si>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</si>
  <si>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</si>
  <si>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</si>
  <si>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</si>
  <si>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</si>
  <si>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</si>
  <si>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</si>
  <si>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</si>
  <si>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характера. гражданская оборона</t>
  </si>
  <si>
    <t>09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</si>
  <si>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</si>
  <si>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</si>
  <si>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</si>
  <si>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</si>
  <si>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</si>
  <si>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Дорожное хозяйство (дорожные фонды)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</si>
  <si>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</si>
  <si>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</si>
  <si>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</si>
  <si>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</si>
  <si>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</si>
  <si>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</si>
  <si>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</si>
  <si>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</si>
  <si>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</si>
  <si>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Внешкольное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</si>
  <si>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</si>
  <si>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</si>
  <si>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КУЛЬТУРА.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</si>
  <si>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</si>
  <si>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</si>
  <si>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</si>
  <si>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</si>
  <si>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</si>
  <si>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</si>
  <si>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</si>
  <si>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</si>
  <si>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</si>
  <si>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</si>
  <si>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</si>
  <si>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</si>
  <si>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</si>
  <si>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</si>
  <si>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</si>
  <si>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</si>
  <si>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</si>
  <si>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2023 г</t>
  </si>
  <si>
    <t>992 202 01001 05 0000 150</t>
  </si>
  <si>
    <r>
      <t xml:space="preserve">Дотация на содержание прочего персонала </t>
    </r>
    <r>
      <rPr>
        <b/>
        <sz val="10"/>
        <rFont val="Times New Roman"/>
        <family val="1"/>
      </rPr>
      <t>общеоб-разовательных</t>
    </r>
    <r>
      <rPr>
        <sz val="10"/>
        <rFont val="Times New Roman"/>
        <family val="1"/>
      </rPr>
      <t xml:space="preserve">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  </r>
  </si>
  <si>
    <t>992 202 02999 05 0000 150</t>
  </si>
  <si>
    <t>992 202 25555 05 0000 150</t>
  </si>
  <si>
    <t>992 202 03024 05 0000 150</t>
  </si>
  <si>
    <t>992 202 03027 05 0000 150</t>
  </si>
  <si>
    <t>На содержание детей в семье опекунов (пособия на детей).</t>
  </si>
  <si>
    <t>992 202 03026 05 0000 150</t>
  </si>
  <si>
    <t>992 202 03029 05 0000 150</t>
  </si>
  <si>
    <t>992 202 03020 05 0000 150</t>
  </si>
  <si>
    <t>001 202 03024 05 0000 150</t>
  </si>
  <si>
    <t>992 202 03015 05 0000 150</t>
  </si>
  <si>
    <t>2024 г</t>
  </si>
  <si>
    <t xml:space="preserve">990 202 30021 05 0000 150  </t>
  </si>
  <si>
    <t>Расходы на обеспечение выплат ежемесячного денежного вознаграждения за классное руководство педагогическим работникам общеобразовательных организаций (школ)</t>
  </si>
  <si>
    <t>Налог взимаемый в связи с применением патентной системы налогообложения</t>
  </si>
  <si>
    <t>182 105 04020 02 1000 110</t>
  </si>
  <si>
    <t>165 114 13050 05 1000 410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</si>
  <si>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казны.</t>
  </si>
  <si>
    <t>на поддержку муниципальных программ формирования комфортной городской среды</t>
  </si>
  <si>
    <t>субвенция на организацию проведения на территории РД мероприятий по отлову и содержанию безнадзорных животных</t>
  </si>
  <si>
    <t>Приложение № 1</t>
  </si>
  <si>
    <t>Объем поступлений доходов  бюджета   МР "Ботлихский район"</t>
  </si>
  <si>
    <t xml:space="preserve">  на 2022 год и на плановый период 2023-2024 годов</t>
  </si>
  <si>
    <t>на обеспечение  бесплатным двухразовым питанием  (завтрак и обед) обучающихся детей  с ограниченными возможностями здоровья, в том числе детей инвалидов, осваивающих  основные общеобразовательные  программы на дому</t>
  </si>
  <si>
    <t xml:space="preserve">Приложение № 2 </t>
  </si>
  <si>
    <t>от 25 ноября 2021 г №16</t>
  </si>
  <si>
    <t>от 25 ноября 2021 г. №16</t>
  </si>
  <si>
    <t xml:space="preserve">к решению восьмого заседания СД МР "Ботлихский район"  </t>
  </si>
  <si>
    <t>к решению восьмого заседания СД МР "Ботлихский район"</t>
  </si>
  <si>
    <t xml:space="preserve"> на 2022 год и на плановый период 2023 - 2024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</si>
</sst>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#,##0;[Red]#,##0"/>
    <numFmt numFmtId="176" formatCode="#,##0_ ;\-#,##0\ 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2" applyFont="1" applyFill="1" applyProtection="1">
      <alignment/>
      <protection hidden="1"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shrinkToFit="1"/>
    </xf>
    <xf numFmtId="3" fontId="5" fillId="34" borderId="10" xfId="0" applyNumberFormat="1" applyFont="1" applyFill="1" applyBorder="1" applyAlignment="1">
      <alignment horizontal="center" vertical="top"/>
    </xf>
    <xf numFmtId="3" fontId="5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top" shrinkToFit="1"/>
    </xf>
    <xf numFmtId="49" fontId="2" fillId="34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172" fontId="4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34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47" fillId="32" borderId="0" xfId="6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left" vertical="center"/>
    </xf>
    <xf numFmtId="3" fontId="5" fillId="34" borderId="14" xfId="0" applyNumberFormat="1" applyFont="1" applyFill="1" applyBorder="1" applyAlignment="1">
      <alignment horizontal="left" vertical="center"/>
    </xf>
    <xf numFmtId="0" fontId="12" fillId="0" borderId="0" xfId="52" applyNumberFormat="1" applyFont="1" applyFill="1" applyAlignment="1" applyProtection="1">
      <alignment horizontal="center" vertical="top" wrapText="1"/>
      <protection hidden="1"/>
    </xf>
    <xf numFmtId="0" fontId="4" fillId="34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N58"/>
  <sheetViews>
    <sheetView view="pageBreakPreview" zoomScaleSheetLayoutView="100" zoomScalePageLayoutView="0" workbookViewId="0" topLeftCell="A1">
      <selection activeCell="E3" sqref="E3:G3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24.421875" style="0" customWidth="1"/>
    <col min="4" max="4" width="50.8515625" style="0" customWidth="1"/>
    <col min="5" max="5" width="13.28125" style="0" customWidth="1"/>
    <col min="6" max="6" width="11.57421875" style="0" customWidth="1"/>
    <col min="7" max="7" width="15.28125" style="0" customWidth="1"/>
  </cols>
  <sheetData>
    <row r="1" spans="1:7" ht="15">
      <c r="A1" s="27"/>
      <c r="B1" s="27"/>
      <c r="C1" s="27"/>
      <c r="D1" s="27"/>
      <c r="E1" s="27"/>
      <c r="F1" s="27"/>
      <c r="G1" s="27"/>
    </row>
    <row r="2" spans="1:7" s="1" customFormat="1" ht="15.75">
      <c r="A2" s="28"/>
      <c r="B2" s="28"/>
      <c r="C2" s="28"/>
      <c r="D2" s="59"/>
      <c r="E2" s="61" t="s">
        <v>137</v>
      </c>
      <c r="F2" s="61"/>
      <c r="G2" s="61"/>
    </row>
    <row r="3" spans="1:7" s="1" customFormat="1" ht="15.75">
      <c r="A3" s="28"/>
      <c r="B3" s="28"/>
      <c r="C3" s="28"/>
      <c r="D3" s="59" t="s">
        <v>0</v>
      </c>
      <c r="E3" s="61" t="s">
        <v>145</v>
      </c>
      <c r="F3" s="61"/>
      <c r="G3" s="61"/>
    </row>
    <row r="4" spans="1:196" s="1" customFormat="1" ht="15" customHeight="1">
      <c r="A4" s="28"/>
      <c r="B4" s="28"/>
      <c r="D4" s="59"/>
      <c r="E4" s="61" t="s">
        <v>143</v>
      </c>
      <c r="F4" s="61"/>
      <c r="G4" s="6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s="1" customFormat="1" ht="12.75">
      <c r="A5" s="28"/>
      <c r="B5" s="28"/>
      <c r="C5" s="2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s="1" customFormat="1" ht="15.75">
      <c r="A6" s="28"/>
      <c r="B6" s="60" t="s">
        <v>138</v>
      </c>
      <c r="C6" s="60"/>
      <c r="D6" s="60"/>
      <c r="E6" s="60"/>
      <c r="F6" s="60"/>
      <c r="G6" s="6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s="1" customFormat="1" ht="15.75">
      <c r="A7" s="28"/>
      <c r="B7" s="60" t="s">
        <v>139</v>
      </c>
      <c r="C7" s="60"/>
      <c r="D7" s="60"/>
      <c r="E7" s="60"/>
      <c r="F7" s="60"/>
      <c r="G7" s="6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s="1" customFormat="1" ht="12.75">
      <c r="A8" s="28"/>
      <c r="B8" s="28"/>
      <c r="C8" s="64" t="s">
        <v>0</v>
      </c>
      <c r="D8" s="64"/>
      <c r="E8" s="64"/>
      <c r="F8" s="29"/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s="1" customFormat="1" ht="12.75">
      <c r="A9" s="28"/>
      <c r="B9" s="28"/>
      <c r="C9" s="54"/>
      <c r="D9" s="54"/>
      <c r="E9" s="65" t="s">
        <v>1</v>
      </c>
      <c r="F9" s="65"/>
      <c r="G9" s="6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s="1" customFormat="1" ht="12.75" customHeight="1">
      <c r="A10" s="28"/>
      <c r="B10" s="66" t="s">
        <v>2</v>
      </c>
      <c r="C10" s="66" t="s">
        <v>3</v>
      </c>
      <c r="D10" s="67" t="s">
        <v>4</v>
      </c>
      <c r="E10" s="68" t="s">
        <v>5</v>
      </c>
      <c r="F10" s="68"/>
      <c r="G10" s="6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s="1" customFormat="1" ht="12.75">
      <c r="A11" s="28"/>
      <c r="B11" s="66"/>
      <c r="C11" s="66"/>
      <c r="D11" s="67"/>
      <c r="E11" s="55" t="s">
        <v>6</v>
      </c>
      <c r="F11" s="55" t="s">
        <v>115</v>
      </c>
      <c r="G11" s="55" t="s">
        <v>128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s="1" customFormat="1" ht="12.75">
      <c r="A12" s="28"/>
      <c r="B12" s="4">
        <v>1</v>
      </c>
      <c r="C12" s="4" t="s">
        <v>7</v>
      </c>
      <c r="D12" s="30" t="s">
        <v>8</v>
      </c>
      <c r="E12" s="40">
        <v>98600</v>
      </c>
      <c r="F12" s="40">
        <v>98700</v>
      </c>
      <c r="G12" s="40">
        <v>99300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96" s="1" customFormat="1" ht="12.75">
      <c r="A13" s="28"/>
      <c r="B13" s="4">
        <v>2</v>
      </c>
      <c r="C13" s="4" t="s">
        <v>9</v>
      </c>
      <c r="D13" s="30" t="s">
        <v>10</v>
      </c>
      <c r="E13" s="38">
        <v>161</v>
      </c>
      <c r="F13" s="40">
        <v>165</v>
      </c>
      <c r="G13" s="40">
        <v>165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</row>
    <row r="14" spans="1:11" s="1" customFormat="1" ht="12.75">
      <c r="A14" s="28"/>
      <c r="B14" s="4">
        <v>3</v>
      </c>
      <c r="C14" s="4" t="s">
        <v>11</v>
      </c>
      <c r="D14" s="30" t="s">
        <v>12</v>
      </c>
      <c r="E14" s="38">
        <v>1710</v>
      </c>
      <c r="F14" s="40">
        <v>1650</v>
      </c>
      <c r="G14" s="40">
        <v>1650</v>
      </c>
      <c r="K14" s="1" t="s">
        <v>13</v>
      </c>
    </row>
    <row r="15" spans="1:7" s="1" customFormat="1" ht="12.75">
      <c r="A15" s="28"/>
      <c r="B15" s="4">
        <v>4</v>
      </c>
      <c r="C15" s="4" t="s">
        <v>14</v>
      </c>
      <c r="D15" s="30" t="s">
        <v>15</v>
      </c>
      <c r="E15" s="38">
        <v>25257</v>
      </c>
      <c r="F15" s="40">
        <v>26300</v>
      </c>
      <c r="G15" s="40">
        <v>26300</v>
      </c>
    </row>
    <row r="16" spans="1:7" s="1" customFormat="1" ht="12.75">
      <c r="A16" s="28"/>
      <c r="B16" s="4">
        <v>5</v>
      </c>
      <c r="C16" s="4" t="s">
        <v>16</v>
      </c>
      <c r="D16" s="30" t="s">
        <v>17</v>
      </c>
      <c r="E16" s="38">
        <v>14350</v>
      </c>
      <c r="F16" s="40">
        <v>13608</v>
      </c>
      <c r="G16" s="40">
        <v>13608</v>
      </c>
    </row>
    <row r="17" spans="1:7" s="1" customFormat="1" ht="24">
      <c r="A17" s="28"/>
      <c r="B17" s="4">
        <v>6</v>
      </c>
      <c r="C17" s="56" t="s">
        <v>132</v>
      </c>
      <c r="D17" s="30" t="s">
        <v>131</v>
      </c>
      <c r="E17" s="38">
        <v>50</v>
      </c>
      <c r="F17" s="40">
        <v>50</v>
      </c>
      <c r="G17" s="40">
        <v>50</v>
      </c>
    </row>
    <row r="18" spans="1:9" s="1" customFormat="1" ht="12.75">
      <c r="A18" s="28"/>
      <c r="B18" s="4"/>
      <c r="C18" s="4"/>
      <c r="D18" s="31" t="s">
        <v>18</v>
      </c>
      <c r="E18" s="41">
        <f>E19+E20+E21+E22+E23</f>
        <v>3376.5</v>
      </c>
      <c r="F18" s="41">
        <f>F19+F20+F21+F22+F23</f>
        <v>4876.5</v>
      </c>
      <c r="G18" s="41">
        <f>G19+G20+G21+G22+G23</f>
        <v>4876.5</v>
      </c>
      <c r="I18" s="1" t="s">
        <v>0</v>
      </c>
    </row>
    <row r="19" spans="1:7" s="1" customFormat="1" ht="25.5">
      <c r="A19" s="28"/>
      <c r="B19" s="4">
        <v>7</v>
      </c>
      <c r="C19" s="4" t="s">
        <v>19</v>
      </c>
      <c r="D19" s="32" t="s">
        <v>20</v>
      </c>
      <c r="E19" s="40">
        <v>100</v>
      </c>
      <c r="F19" s="40">
        <v>100</v>
      </c>
      <c r="G19" s="40">
        <v>100</v>
      </c>
    </row>
    <row r="20" spans="1:7" s="1" customFormat="1" ht="38.25">
      <c r="A20" s="28"/>
      <c r="B20" s="4">
        <v>8</v>
      </c>
      <c r="C20" s="4" t="s">
        <v>133</v>
      </c>
      <c r="D20" s="32" t="s">
        <v>134</v>
      </c>
      <c r="E20" s="40">
        <v>350</v>
      </c>
      <c r="F20" s="40">
        <v>350</v>
      </c>
      <c r="G20" s="40">
        <v>350</v>
      </c>
    </row>
    <row r="21" spans="1:7" s="1" customFormat="1" ht="12.75">
      <c r="A21" s="28"/>
      <c r="B21" s="4">
        <v>8</v>
      </c>
      <c r="C21" s="4" t="s">
        <v>21</v>
      </c>
      <c r="D21" s="32" t="s">
        <v>22</v>
      </c>
      <c r="E21" s="40">
        <v>2900</v>
      </c>
      <c r="F21" s="40">
        <v>4400</v>
      </c>
      <c r="G21" s="40">
        <v>4400</v>
      </c>
    </row>
    <row r="22" spans="1:7" s="1" customFormat="1" ht="25.5">
      <c r="A22" s="28"/>
      <c r="B22" s="4">
        <v>9</v>
      </c>
      <c r="C22" s="4" t="s">
        <v>23</v>
      </c>
      <c r="D22" s="32" t="s">
        <v>24</v>
      </c>
      <c r="E22" s="40">
        <v>25</v>
      </c>
      <c r="F22" s="40">
        <v>25</v>
      </c>
      <c r="G22" s="40">
        <v>25</v>
      </c>
    </row>
    <row r="23" spans="1:7" s="1" customFormat="1" ht="12.75">
      <c r="A23" s="28"/>
      <c r="B23" s="4">
        <v>10</v>
      </c>
      <c r="C23" s="4" t="s">
        <v>23</v>
      </c>
      <c r="D23" s="32" t="s">
        <v>25</v>
      </c>
      <c r="E23" s="40">
        <v>1.5</v>
      </c>
      <c r="F23" s="40">
        <v>1.5</v>
      </c>
      <c r="G23" s="40">
        <v>1.5</v>
      </c>
    </row>
    <row r="24" spans="1:7" s="1" customFormat="1" ht="12.75">
      <c r="A24" s="28"/>
      <c r="B24" s="4"/>
      <c r="C24" s="4"/>
      <c r="D24" s="33" t="s">
        <v>26</v>
      </c>
      <c r="E24" s="41">
        <f>E18+E12+E13+E14+E15+E16+E17</f>
        <v>143504.5</v>
      </c>
      <c r="F24" s="41">
        <f>F18+F12+F13+F14+F15+F16+F17</f>
        <v>145349.5</v>
      </c>
      <c r="G24" s="41">
        <f>G18+G12+G13+G14+G15+G16+G17</f>
        <v>145949.5</v>
      </c>
    </row>
    <row r="25" spans="1:7" s="1" customFormat="1" ht="12.75">
      <c r="A25" s="28"/>
      <c r="B25" s="4"/>
      <c r="C25" s="4"/>
      <c r="D25" s="33" t="s">
        <v>27</v>
      </c>
      <c r="E25" s="41">
        <f>E27+E28</f>
        <v>241144</v>
      </c>
      <c r="F25" s="41">
        <f>F27+F28</f>
        <v>185985</v>
      </c>
      <c r="G25" s="41">
        <f>G27+G28</f>
        <v>185985</v>
      </c>
    </row>
    <row r="26" spans="1:7" s="1" customFormat="1" ht="12.75">
      <c r="A26" s="28"/>
      <c r="B26" s="4"/>
      <c r="C26" s="4"/>
      <c r="D26" s="34" t="s">
        <v>30</v>
      </c>
      <c r="E26" s="41"/>
      <c r="F26" s="40"/>
      <c r="G26" s="40"/>
    </row>
    <row r="27" spans="1:7" s="1" customFormat="1" ht="12.75">
      <c r="A27" s="28"/>
      <c r="B27" s="4">
        <v>11</v>
      </c>
      <c r="C27" s="4" t="s">
        <v>116</v>
      </c>
      <c r="D27" s="35" t="s">
        <v>28</v>
      </c>
      <c r="E27" s="41">
        <v>228797.5</v>
      </c>
      <c r="F27" s="41">
        <v>173638.5</v>
      </c>
      <c r="G27" s="41">
        <v>173638.5</v>
      </c>
    </row>
    <row r="28" spans="1:7" s="1" customFormat="1" ht="63.75">
      <c r="A28" s="28"/>
      <c r="B28" s="4">
        <v>12</v>
      </c>
      <c r="C28" s="4"/>
      <c r="D28" s="36" t="s">
        <v>117</v>
      </c>
      <c r="E28" s="41">
        <v>12346.5</v>
      </c>
      <c r="F28" s="41">
        <v>12346.5</v>
      </c>
      <c r="G28" s="41">
        <v>12346.5</v>
      </c>
    </row>
    <row r="29" spans="1:7" s="1" customFormat="1" ht="12.75">
      <c r="A29" s="28"/>
      <c r="B29" s="4"/>
      <c r="C29" s="4" t="s">
        <v>118</v>
      </c>
      <c r="D29" s="33" t="s">
        <v>29</v>
      </c>
      <c r="E29" s="41">
        <f>E31+E32+E33</f>
        <v>39886.932</v>
      </c>
      <c r="F29" s="41">
        <f>F31+F32+F33</f>
        <v>39886.932</v>
      </c>
      <c r="G29" s="41">
        <f>G31+G32+G33</f>
        <v>40701.864</v>
      </c>
    </row>
    <row r="30" spans="1:7" s="1" customFormat="1" ht="12.75">
      <c r="A30" s="28"/>
      <c r="B30" s="4"/>
      <c r="C30" s="4"/>
      <c r="D30" s="34" t="s">
        <v>30</v>
      </c>
      <c r="E30" s="38"/>
      <c r="F30" s="40"/>
      <c r="G30" s="40"/>
    </row>
    <row r="31" spans="1:7" s="1" customFormat="1" ht="25.5">
      <c r="A31" s="28"/>
      <c r="B31" s="4">
        <v>13</v>
      </c>
      <c r="C31" s="4" t="s">
        <v>119</v>
      </c>
      <c r="D31" s="37" t="s">
        <v>135</v>
      </c>
      <c r="E31" s="38">
        <v>8087.416</v>
      </c>
      <c r="F31" s="38">
        <v>8087.416</v>
      </c>
      <c r="G31" s="38">
        <v>8895.06</v>
      </c>
    </row>
    <row r="32" spans="1:9" s="1" customFormat="1" ht="25.5">
      <c r="A32" s="28"/>
      <c r="B32" s="4">
        <v>14</v>
      </c>
      <c r="C32" s="4" t="s">
        <v>118</v>
      </c>
      <c r="D32" s="39" t="s">
        <v>31</v>
      </c>
      <c r="E32" s="38">
        <v>30045.916</v>
      </c>
      <c r="F32" s="40">
        <v>30045.916</v>
      </c>
      <c r="G32" s="40">
        <v>30045.916</v>
      </c>
      <c r="I32" s="1" t="s">
        <v>0</v>
      </c>
    </row>
    <row r="33" spans="1:7" s="1" customFormat="1" ht="63.75">
      <c r="A33" s="28"/>
      <c r="B33" s="4">
        <v>15</v>
      </c>
      <c r="C33" s="4" t="s">
        <v>118</v>
      </c>
      <c r="D33" s="39" t="s">
        <v>140</v>
      </c>
      <c r="E33" s="38">
        <v>1753.6</v>
      </c>
      <c r="F33" s="40">
        <v>1753.6</v>
      </c>
      <c r="G33" s="40">
        <v>1760.888</v>
      </c>
    </row>
    <row r="34" spans="1:7" s="1" customFormat="1" ht="12.75">
      <c r="A34" s="28"/>
      <c r="B34" s="4"/>
      <c r="C34" s="4"/>
      <c r="D34" s="33" t="s">
        <v>32</v>
      </c>
      <c r="E34" s="41">
        <f>E36+E37+E38+E39+E40+E41+E42+E43+E44+E45+E46+E47+E48+E49+E50</f>
        <v>759922.7119999999</v>
      </c>
      <c r="F34" s="41">
        <f>F36+F37+F38+F39+F40+F41+F42+F43+F44+F45+F46+F47+F48+F49+F50</f>
        <v>738681.121</v>
      </c>
      <c r="G34" s="41">
        <f>G36+G37+G38+G39+G40+G41+G42+G43+G44+G45+G46+G47+G48+G49+G50</f>
        <v>738933.821</v>
      </c>
    </row>
    <row r="35" spans="1:7" s="1" customFormat="1" ht="12.75">
      <c r="A35" s="28"/>
      <c r="B35" s="4"/>
      <c r="C35" s="4"/>
      <c r="D35" s="42" t="s">
        <v>30</v>
      </c>
      <c r="E35" s="38"/>
      <c r="F35" s="40"/>
      <c r="G35" s="40"/>
    </row>
    <row r="36" spans="1:7" s="1" customFormat="1" ht="12.75">
      <c r="A36" s="28"/>
      <c r="B36" s="4">
        <v>16</v>
      </c>
      <c r="C36" s="4" t="s">
        <v>120</v>
      </c>
      <c r="D36" s="43" t="s">
        <v>33</v>
      </c>
      <c r="E36" s="38">
        <v>491775</v>
      </c>
      <c r="F36" s="38">
        <v>490837</v>
      </c>
      <c r="G36" s="38">
        <v>490837</v>
      </c>
    </row>
    <row r="37" spans="1:7" s="1" customFormat="1" ht="12.75">
      <c r="A37" s="28"/>
      <c r="B37" s="4">
        <v>17</v>
      </c>
      <c r="C37" s="4" t="s">
        <v>120</v>
      </c>
      <c r="D37" s="43" t="s">
        <v>34</v>
      </c>
      <c r="E37" s="38">
        <v>121170</v>
      </c>
      <c r="F37" s="38">
        <v>121170</v>
      </c>
      <c r="G37" s="38">
        <v>121170</v>
      </c>
    </row>
    <row r="38" spans="1:7" s="1" customFormat="1" ht="12.75">
      <c r="A38" s="28"/>
      <c r="B38" s="4">
        <v>18</v>
      </c>
      <c r="C38" s="4" t="s">
        <v>121</v>
      </c>
      <c r="D38" s="43" t="s">
        <v>122</v>
      </c>
      <c r="E38" s="38">
        <v>2317</v>
      </c>
      <c r="F38" s="38">
        <v>2410</v>
      </c>
      <c r="G38" s="38">
        <v>2506</v>
      </c>
    </row>
    <row r="39" spans="1:8" s="1" customFormat="1" ht="12.75">
      <c r="A39" s="28"/>
      <c r="B39" s="4">
        <v>19</v>
      </c>
      <c r="C39" s="4" t="s">
        <v>123</v>
      </c>
      <c r="D39" s="44" t="s">
        <v>35</v>
      </c>
      <c r="E39" s="38">
        <v>742.5</v>
      </c>
      <c r="F39" s="38">
        <v>742.5</v>
      </c>
      <c r="G39" s="38">
        <v>742.5</v>
      </c>
      <c r="H39" s="1" t="s">
        <v>0</v>
      </c>
    </row>
    <row r="40" spans="1:7" s="1" customFormat="1" ht="33.75">
      <c r="A40" s="28"/>
      <c r="B40" s="4">
        <v>20</v>
      </c>
      <c r="C40" s="4" t="s">
        <v>124</v>
      </c>
      <c r="D40" s="45" t="s">
        <v>36</v>
      </c>
      <c r="E40" s="38">
        <v>1505.4</v>
      </c>
      <c r="F40" s="38">
        <v>1505.4</v>
      </c>
      <c r="G40" s="38">
        <v>1505.4</v>
      </c>
    </row>
    <row r="41" spans="1:7" s="1" customFormat="1" ht="22.5">
      <c r="A41" s="28"/>
      <c r="B41" s="4">
        <v>21</v>
      </c>
      <c r="C41" s="4" t="s">
        <v>125</v>
      </c>
      <c r="D41" s="45" t="s">
        <v>37</v>
      </c>
      <c r="E41" s="38">
        <v>131.97</v>
      </c>
      <c r="F41" s="38">
        <v>135.929</v>
      </c>
      <c r="G41" s="38">
        <v>135.929</v>
      </c>
    </row>
    <row r="42" spans="1:7" s="1" customFormat="1" ht="33.75">
      <c r="A42" s="28"/>
      <c r="B42" s="4">
        <v>22</v>
      </c>
      <c r="C42" s="4" t="s">
        <v>126</v>
      </c>
      <c r="D42" s="45" t="s">
        <v>38</v>
      </c>
      <c r="E42" s="38">
        <v>58.4</v>
      </c>
      <c r="F42" s="40">
        <v>58.4</v>
      </c>
      <c r="G42" s="40">
        <v>58.4</v>
      </c>
    </row>
    <row r="43" spans="1:7" s="1" customFormat="1" ht="33.75">
      <c r="A43" s="28"/>
      <c r="B43" s="4">
        <v>23</v>
      </c>
      <c r="C43" s="4" t="s">
        <v>129</v>
      </c>
      <c r="D43" s="45" t="s">
        <v>130</v>
      </c>
      <c r="E43" s="38">
        <v>35767.242</v>
      </c>
      <c r="F43" s="38">
        <v>35767.242</v>
      </c>
      <c r="G43" s="38">
        <v>35767.242</v>
      </c>
    </row>
    <row r="44" spans="1:7" s="1" customFormat="1" ht="33.75">
      <c r="A44" s="28"/>
      <c r="B44" s="4">
        <v>24</v>
      </c>
      <c r="C44" s="4" t="s">
        <v>126</v>
      </c>
      <c r="D44" s="45" t="s">
        <v>39</v>
      </c>
      <c r="E44" s="38">
        <v>101126</v>
      </c>
      <c r="F44" s="40">
        <v>80901</v>
      </c>
      <c r="G44" s="40">
        <v>80901</v>
      </c>
    </row>
    <row r="45" spans="1:7" s="1" customFormat="1" ht="22.5">
      <c r="A45" s="28"/>
      <c r="B45" s="4">
        <v>25</v>
      </c>
      <c r="C45" s="4"/>
      <c r="D45" s="45" t="s">
        <v>136</v>
      </c>
      <c r="E45" s="38">
        <v>300</v>
      </c>
      <c r="F45" s="40">
        <v>0</v>
      </c>
      <c r="G45" s="40">
        <v>0</v>
      </c>
    </row>
    <row r="46" spans="1:7" s="1" customFormat="1" ht="22.5">
      <c r="A46" s="28"/>
      <c r="B46" s="4">
        <v>26</v>
      </c>
      <c r="C46" s="4" t="s">
        <v>127</v>
      </c>
      <c r="D46" s="45" t="s">
        <v>40</v>
      </c>
      <c r="E46" s="38">
        <v>3106</v>
      </c>
      <c r="F46" s="38">
        <v>3220</v>
      </c>
      <c r="G46" s="38">
        <v>3325</v>
      </c>
    </row>
    <row r="47" spans="1:7" s="1" customFormat="1" ht="22.5">
      <c r="A47" s="28"/>
      <c r="B47" s="4">
        <v>27</v>
      </c>
      <c r="C47" s="4" t="s">
        <v>120</v>
      </c>
      <c r="D47" s="45" t="s">
        <v>41</v>
      </c>
      <c r="E47" s="38">
        <v>372</v>
      </c>
      <c r="F47" s="38">
        <v>387</v>
      </c>
      <c r="G47" s="38">
        <v>397</v>
      </c>
    </row>
    <row r="48" spans="1:7" s="5" customFormat="1" ht="22.5">
      <c r="A48" s="28"/>
      <c r="B48" s="4">
        <v>28</v>
      </c>
      <c r="C48" s="4" t="s">
        <v>120</v>
      </c>
      <c r="D48" s="45" t="s">
        <v>42</v>
      </c>
      <c r="E48" s="38">
        <v>746</v>
      </c>
      <c r="F48" s="38">
        <v>772</v>
      </c>
      <c r="G48" s="38">
        <v>793</v>
      </c>
    </row>
    <row r="49" spans="1:7" s="1" customFormat="1" ht="22.5">
      <c r="A49" s="28"/>
      <c r="B49" s="4">
        <v>29</v>
      </c>
      <c r="C49" s="4" t="s">
        <v>126</v>
      </c>
      <c r="D49" s="45" t="s">
        <v>43</v>
      </c>
      <c r="E49" s="38">
        <v>744</v>
      </c>
      <c r="F49" s="38">
        <v>772</v>
      </c>
      <c r="G49" s="38">
        <v>793</v>
      </c>
    </row>
    <row r="50" spans="1:7" s="1" customFormat="1" ht="33.75">
      <c r="A50" s="28"/>
      <c r="B50" s="4">
        <v>30</v>
      </c>
      <c r="C50" s="4" t="s">
        <v>124</v>
      </c>
      <c r="D50" s="45" t="s">
        <v>44</v>
      </c>
      <c r="E50" s="38">
        <v>61.2</v>
      </c>
      <c r="F50" s="40">
        <v>2.65</v>
      </c>
      <c r="G50" s="40">
        <v>2.35</v>
      </c>
    </row>
    <row r="51" spans="1:7" s="1" customFormat="1" ht="12.75">
      <c r="A51" s="28"/>
      <c r="B51" s="4"/>
      <c r="C51" s="4"/>
      <c r="D51" s="46" t="s">
        <v>45</v>
      </c>
      <c r="E51" s="41">
        <f>E52</f>
        <v>0</v>
      </c>
      <c r="F51" s="41">
        <f>F52</f>
        <v>0</v>
      </c>
      <c r="G51" s="41">
        <f>G52</f>
        <v>0</v>
      </c>
    </row>
    <row r="52" spans="1:7" s="1" customFormat="1" ht="12.75">
      <c r="A52" s="28"/>
      <c r="B52" s="4">
        <v>31</v>
      </c>
      <c r="C52" s="4"/>
      <c r="D52" s="45"/>
      <c r="E52" s="38"/>
      <c r="F52" s="40"/>
      <c r="G52" s="40"/>
    </row>
    <row r="53" spans="1:7" s="1" customFormat="1" ht="12.75">
      <c r="A53" s="28"/>
      <c r="B53" s="4"/>
      <c r="C53" s="62" t="s">
        <v>46</v>
      </c>
      <c r="D53" s="63"/>
      <c r="E53" s="41">
        <f>E24+E25+E29+E34</f>
        <v>1184458.1439999999</v>
      </c>
      <c r="F53" s="41">
        <f>F24+F25+F29+F34</f>
        <v>1109902.553</v>
      </c>
      <c r="G53" s="41">
        <f>G24+G25+G29+G34</f>
        <v>1111570.185</v>
      </c>
    </row>
    <row r="54" spans="1:7" s="1" customFormat="1" ht="12.75">
      <c r="A54" s="28"/>
      <c r="B54" s="28"/>
      <c r="C54" s="28"/>
      <c r="D54" s="28"/>
      <c r="E54" s="28"/>
      <c r="F54" s="28"/>
      <c r="G54" s="28"/>
    </row>
    <row r="55" spans="1:7" s="1" customFormat="1" ht="12.75">
      <c r="A55" s="28"/>
      <c r="B55" s="28"/>
      <c r="C55" s="28"/>
      <c r="D55" s="28"/>
      <c r="E55" s="28"/>
      <c r="F55" s="28"/>
      <c r="G55" s="28"/>
    </row>
    <row r="56" spans="1:9" s="1" customFormat="1" ht="15">
      <c r="A56" s="28"/>
      <c r="B56" s="28"/>
      <c r="C56" s="28"/>
      <c r="D56" s="28"/>
      <c r="E56" s="47"/>
      <c r="F56" s="48"/>
      <c r="G56" s="49"/>
      <c r="I56" s="58"/>
    </row>
    <row r="57" spans="1:7" s="1" customFormat="1" ht="12.75">
      <c r="A57" s="28"/>
      <c r="B57" s="28"/>
      <c r="C57" s="28"/>
      <c r="D57" s="28"/>
      <c r="E57" s="50"/>
      <c r="F57" s="28"/>
      <c r="G57" s="28"/>
    </row>
    <row r="58" spans="1:7" s="1" customFormat="1" ht="12.75">
      <c r="A58" s="28"/>
      <c r="B58" s="28"/>
      <c r="C58" s="28"/>
      <c r="D58" s="28"/>
      <c r="E58" s="51"/>
      <c r="F58" s="28"/>
      <c r="G58" s="28"/>
    </row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</sheetData>
  <sheetProtection/>
  <mergeCells count="12">
    <mergeCell ref="D10:D11"/>
    <mergeCell ref="E10:G10"/>
    <mergeCell ref="B7:G7"/>
    <mergeCell ref="B6:G6"/>
    <mergeCell ref="E2:G2"/>
    <mergeCell ref="E3:G3"/>
    <mergeCell ref="E4:G4"/>
    <mergeCell ref="C53:D53"/>
    <mergeCell ref="C8:E8"/>
    <mergeCell ref="E9:G9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tabSelected="1" view="pageBreakPreview" zoomScaleSheetLayoutView="100" zoomScalePageLayoutView="0" workbookViewId="0" topLeftCell="A4">
      <selection activeCell="A7" sqref="A7:F7"/>
    </sheetView>
  </sheetViews>
  <sheetFormatPr defaultColWidth="9.140625" defaultRowHeight="15"/>
  <cols>
    <col min="1" max="1" width="68.8515625" style="0" customWidth="1"/>
    <col min="2" max="2" width="6.00390625" style="0" customWidth="1"/>
    <col min="3" max="3" width="6.8515625" style="0" customWidth="1"/>
    <col min="4" max="4" width="12.7109375" style="0" customWidth="1"/>
    <col min="5" max="5" width="13.00390625" style="0" customWidth="1"/>
    <col min="6" max="6" width="13.7109375" style="0" customWidth="1"/>
  </cols>
  <sheetData>
    <row r="1" spans="1:6" ht="13.5" customHeight="1">
      <c r="A1" s="6"/>
      <c r="B1" s="72" t="s">
        <v>141</v>
      </c>
      <c r="C1" s="72"/>
      <c r="D1" s="72"/>
      <c r="E1" s="72"/>
      <c r="F1" s="72"/>
    </row>
    <row r="2" spans="1:6" ht="13.5" customHeight="1">
      <c r="A2" s="6"/>
      <c r="B2" s="72" t="s">
        <v>144</v>
      </c>
      <c r="C2" s="72"/>
      <c r="D2" s="72"/>
      <c r="E2" s="72"/>
      <c r="F2" s="72"/>
    </row>
    <row r="3" spans="1:6" ht="18" customHeight="1">
      <c r="A3" s="6"/>
      <c r="B3" s="72" t="s">
        <v>142</v>
      </c>
      <c r="C3" s="72"/>
      <c r="D3" s="72"/>
      <c r="E3" s="72"/>
      <c r="F3" s="72"/>
    </row>
    <row r="4" ht="13.5" customHeight="1">
      <c r="A4" s="6"/>
    </row>
    <row r="5" spans="1:6" ht="16.5" customHeight="1">
      <c r="A5" s="73" t="s">
        <v>47</v>
      </c>
      <c r="B5" s="73"/>
      <c r="C5" s="73"/>
      <c r="D5" s="73"/>
      <c r="E5" s="73"/>
      <c r="F5" s="73"/>
    </row>
    <row r="6" spans="1:6" ht="16.5" customHeight="1">
      <c r="A6" s="73" t="s">
        <v>48</v>
      </c>
      <c r="B6" s="73"/>
      <c r="C6" s="73"/>
      <c r="D6" s="73"/>
      <c r="E6" s="73"/>
      <c r="F6" s="73"/>
    </row>
    <row r="7" spans="1:6" ht="13.5" customHeight="1">
      <c r="A7" s="73" t="s">
        <v>146</v>
      </c>
      <c r="B7" s="73"/>
      <c r="C7" s="73"/>
      <c r="D7" s="73"/>
      <c r="E7" s="73"/>
      <c r="F7" s="73"/>
    </row>
    <row r="8" spans="1:5" ht="15.75">
      <c r="A8" s="7" t="s">
        <v>0</v>
      </c>
      <c r="B8" s="8"/>
      <c r="C8" s="8"/>
      <c r="D8" s="8"/>
      <c r="E8" s="9"/>
    </row>
    <row r="9" spans="1:6" ht="42" customHeight="1">
      <c r="A9" s="10" t="s">
        <v>49</v>
      </c>
      <c r="B9" s="11" t="s">
        <v>50</v>
      </c>
      <c r="C9" s="10" t="s">
        <v>51</v>
      </c>
      <c r="D9" s="12" t="s">
        <v>6</v>
      </c>
      <c r="E9" s="12" t="s">
        <v>115</v>
      </c>
      <c r="F9" s="12" t="s">
        <v>128</v>
      </c>
    </row>
    <row r="10" spans="1:6" ht="14.25" customHeight="1">
      <c r="A10" s="13" t="s">
        <v>52</v>
      </c>
      <c r="B10" s="13" t="s">
        <v>53</v>
      </c>
      <c r="C10" s="13" t="s">
        <v>54</v>
      </c>
      <c r="D10" s="14">
        <v>4</v>
      </c>
      <c r="E10" s="13" t="s">
        <v>55</v>
      </c>
      <c r="F10" s="14">
        <v>5</v>
      </c>
    </row>
    <row r="11" spans="1:6" ht="15">
      <c r="A11" s="15" t="s">
        <v>56</v>
      </c>
      <c r="B11" s="16" t="s">
        <v>57</v>
      </c>
      <c r="C11" s="17"/>
      <c r="D11" s="18">
        <f>D12+D13+D14+D15+D16+D17+D18</f>
        <v>51443337</v>
      </c>
      <c r="E11" s="18">
        <f>E12+E13+E14+E15+E16+E17+E18</f>
        <v>45646195</v>
      </c>
      <c r="F11" s="18">
        <f>F12+F13+F14+F15+F16+F17+F18</f>
        <v>46068315</v>
      </c>
    </row>
    <row r="12" spans="1:6" ht="25.5">
      <c r="A12" s="19" t="s">
        <v>58</v>
      </c>
      <c r="B12" s="20" t="s">
        <v>57</v>
      </c>
      <c r="C12" s="21" t="s">
        <v>59</v>
      </c>
      <c r="D12" s="22">
        <v>1836964</v>
      </c>
      <c r="E12" s="22">
        <v>1823943</v>
      </c>
      <c r="F12" s="22">
        <v>1823943</v>
      </c>
    </row>
    <row r="13" spans="1:10" s="23" customFormat="1" ht="38.25">
      <c r="A13" s="19" t="s">
        <v>60</v>
      </c>
      <c r="B13" s="20" t="s">
        <v>57</v>
      </c>
      <c r="C13" s="21" t="s">
        <v>61</v>
      </c>
      <c r="D13" s="22">
        <v>2321756</v>
      </c>
      <c r="E13" s="22">
        <v>2275716</v>
      </c>
      <c r="F13" s="22">
        <v>2275716</v>
      </c>
      <c r="J13" s="23" t="s">
        <v>62</v>
      </c>
    </row>
    <row r="14" spans="1:6" ht="38.25">
      <c r="A14" s="19" t="s">
        <v>63</v>
      </c>
      <c r="B14" s="20" t="s">
        <v>57</v>
      </c>
      <c r="C14" s="21" t="s">
        <v>64</v>
      </c>
      <c r="D14" s="22">
        <v>17405491</v>
      </c>
      <c r="E14" s="22">
        <v>13264940</v>
      </c>
      <c r="F14" s="22">
        <v>13687360</v>
      </c>
    </row>
    <row r="15" spans="1:6" ht="25.5">
      <c r="A15" s="57" t="s">
        <v>65</v>
      </c>
      <c r="B15" s="24" t="s">
        <v>57</v>
      </c>
      <c r="C15" s="25" t="s">
        <v>66</v>
      </c>
      <c r="D15" s="22">
        <v>61200</v>
      </c>
      <c r="E15" s="22">
        <v>2650</v>
      </c>
      <c r="F15" s="22">
        <v>2350</v>
      </c>
    </row>
    <row r="16" spans="1:6" ht="25.5">
      <c r="A16" s="19" t="s">
        <v>67</v>
      </c>
      <c r="B16" s="20" t="s">
        <v>57</v>
      </c>
      <c r="C16" s="21" t="s">
        <v>68</v>
      </c>
      <c r="D16" s="22">
        <v>7666629</v>
      </c>
      <c r="E16" s="22">
        <v>7574348</v>
      </c>
      <c r="F16" s="22">
        <v>7574348</v>
      </c>
    </row>
    <row r="17" spans="1:6" ht="15">
      <c r="A17" s="19" t="s">
        <v>70</v>
      </c>
      <c r="B17" s="20" t="s">
        <v>57</v>
      </c>
      <c r="C17" s="21" t="s">
        <v>71</v>
      </c>
      <c r="D17" s="22">
        <v>2500000</v>
      </c>
      <c r="E17" s="22">
        <v>2500000</v>
      </c>
      <c r="F17" s="22">
        <v>2500000</v>
      </c>
    </row>
    <row r="18" spans="1:6" ht="15">
      <c r="A18" s="19" t="s">
        <v>72</v>
      </c>
      <c r="B18" s="20" t="s">
        <v>57</v>
      </c>
      <c r="C18" s="21" t="s">
        <v>73</v>
      </c>
      <c r="D18" s="22">
        <v>19651297</v>
      </c>
      <c r="E18" s="22">
        <v>18204598</v>
      </c>
      <c r="F18" s="22">
        <v>18204598</v>
      </c>
    </row>
    <row r="19" spans="1:6" ht="15">
      <c r="A19" s="15" t="s">
        <v>74</v>
      </c>
      <c r="B19" s="16" t="s">
        <v>59</v>
      </c>
      <c r="C19" s="17"/>
      <c r="D19" s="18">
        <f>D20</f>
        <v>3106000</v>
      </c>
      <c r="E19" s="18">
        <f>E20</f>
        <v>3220000</v>
      </c>
      <c r="F19" s="18">
        <f>F20</f>
        <v>3325000</v>
      </c>
    </row>
    <row r="20" spans="1:6" ht="15">
      <c r="A20" s="19" t="s">
        <v>75</v>
      </c>
      <c r="B20" s="20" t="s">
        <v>59</v>
      </c>
      <c r="C20" s="25" t="s">
        <v>61</v>
      </c>
      <c r="D20" s="22">
        <v>3106000</v>
      </c>
      <c r="E20" s="22">
        <v>3220000</v>
      </c>
      <c r="F20" s="22">
        <v>3325000</v>
      </c>
    </row>
    <row r="21" spans="1:6" ht="25.5">
      <c r="A21" s="15" t="s">
        <v>76</v>
      </c>
      <c r="B21" s="16" t="s">
        <v>61</v>
      </c>
      <c r="C21" s="17"/>
      <c r="D21" s="18">
        <f>D22</f>
        <v>4009230</v>
      </c>
      <c r="E21" s="18">
        <f>E22</f>
        <v>3839230</v>
      </c>
      <c r="F21" s="18">
        <f>F22</f>
        <v>3939230</v>
      </c>
    </row>
    <row r="22" spans="1:6" ht="25.5">
      <c r="A22" s="19" t="s">
        <v>77</v>
      </c>
      <c r="B22" s="20" t="s">
        <v>61</v>
      </c>
      <c r="C22" s="21">
        <v>10</v>
      </c>
      <c r="D22" s="22">
        <v>4009230</v>
      </c>
      <c r="E22" s="22">
        <v>3839230</v>
      </c>
      <c r="F22" s="22">
        <v>3939230</v>
      </c>
    </row>
    <row r="23" spans="1:6" ht="15">
      <c r="A23" s="15" t="s">
        <v>80</v>
      </c>
      <c r="B23" s="16" t="s">
        <v>64</v>
      </c>
      <c r="C23" s="17"/>
      <c r="D23" s="18">
        <f>D24+D25+D26</f>
        <v>32162046</v>
      </c>
      <c r="E23" s="18">
        <f>E24+E25+E26</f>
        <v>30213046</v>
      </c>
      <c r="F23" s="18">
        <f>F24+F25+F26</f>
        <v>30213046</v>
      </c>
    </row>
    <row r="24" spans="1:6" ht="15">
      <c r="A24" s="19" t="s">
        <v>81</v>
      </c>
      <c r="B24" s="20" t="s">
        <v>64</v>
      </c>
      <c r="C24" s="21" t="s">
        <v>57</v>
      </c>
      <c r="D24" s="22">
        <v>47000</v>
      </c>
      <c r="E24" s="22">
        <v>47000</v>
      </c>
      <c r="F24" s="22">
        <v>47000</v>
      </c>
    </row>
    <row r="25" spans="1:6" ht="15">
      <c r="A25" s="19" t="s">
        <v>82</v>
      </c>
      <c r="B25" s="20" t="s">
        <v>64</v>
      </c>
      <c r="C25" s="21" t="s">
        <v>66</v>
      </c>
      <c r="D25" s="22">
        <v>4169046</v>
      </c>
      <c r="E25" s="22">
        <v>3869046</v>
      </c>
      <c r="F25" s="22">
        <v>3869046</v>
      </c>
    </row>
    <row r="26" spans="1:6" ht="15">
      <c r="A26" s="19" t="s">
        <v>84</v>
      </c>
      <c r="B26" s="20" t="s">
        <v>64</v>
      </c>
      <c r="C26" s="21" t="s">
        <v>78</v>
      </c>
      <c r="D26" s="22">
        <v>27946000</v>
      </c>
      <c r="E26" s="22">
        <v>26297000</v>
      </c>
      <c r="F26" s="22">
        <v>26297000</v>
      </c>
    </row>
    <row r="27" spans="1:6" ht="15">
      <c r="A27" s="15" t="s">
        <v>86</v>
      </c>
      <c r="B27" s="16" t="s">
        <v>66</v>
      </c>
      <c r="C27" s="17"/>
      <c r="D27" s="18">
        <f>D28+D29+D30+D31</f>
        <v>48164775</v>
      </c>
      <c r="E27" s="18">
        <f>E28+E29+E30+E31</f>
        <v>43672547</v>
      </c>
      <c r="F27" s="18">
        <f>F28+F29+F30+F31</f>
        <v>42672565</v>
      </c>
    </row>
    <row r="28" spans="1:6" ht="15">
      <c r="A28" s="19" t="s">
        <v>87</v>
      </c>
      <c r="B28" s="20" t="s">
        <v>66</v>
      </c>
      <c r="C28" s="21" t="s">
        <v>57</v>
      </c>
      <c r="D28" s="22">
        <v>70000</v>
      </c>
      <c r="E28" s="22">
        <v>70000</v>
      </c>
      <c r="F28" s="22">
        <v>70000</v>
      </c>
    </row>
    <row r="29" spans="1:6" ht="15">
      <c r="A29" s="19" t="s">
        <v>88</v>
      </c>
      <c r="B29" s="20" t="s">
        <v>66</v>
      </c>
      <c r="C29" s="21" t="s">
        <v>59</v>
      </c>
      <c r="D29" s="22">
        <v>22493686</v>
      </c>
      <c r="E29" s="22">
        <v>21493686</v>
      </c>
      <c r="F29" s="22">
        <v>20493686</v>
      </c>
    </row>
    <row r="30" spans="1:6" ht="15">
      <c r="A30" s="19" t="s">
        <v>89</v>
      </c>
      <c r="B30" s="20" t="s">
        <v>66</v>
      </c>
      <c r="C30" s="21" t="s">
        <v>61</v>
      </c>
      <c r="D30" s="22">
        <v>14892524</v>
      </c>
      <c r="E30" s="22">
        <v>7900312</v>
      </c>
      <c r="F30" s="22">
        <v>7900312</v>
      </c>
    </row>
    <row r="31" spans="1:6" ht="15">
      <c r="A31" s="19" t="s">
        <v>90</v>
      </c>
      <c r="B31" s="20" t="s">
        <v>66</v>
      </c>
      <c r="C31" s="21" t="s">
        <v>66</v>
      </c>
      <c r="D31" s="22">
        <v>10708565</v>
      </c>
      <c r="E31" s="22">
        <v>14208549</v>
      </c>
      <c r="F31" s="22">
        <v>14208567</v>
      </c>
    </row>
    <row r="32" spans="1:6" ht="15">
      <c r="A32" s="15" t="s">
        <v>91</v>
      </c>
      <c r="B32" s="16" t="s">
        <v>69</v>
      </c>
      <c r="C32" s="17"/>
      <c r="D32" s="18">
        <f>D33+D34+D35+D36+D37</f>
        <v>892422077</v>
      </c>
      <c r="E32" s="18">
        <f>E33+E34+E35+E36+E37</f>
        <v>850664944</v>
      </c>
      <c r="F32" s="18">
        <f>F33+F34+F35+F36+F37</f>
        <v>852592638</v>
      </c>
    </row>
    <row r="33" spans="1:6" ht="15">
      <c r="A33" s="19" t="s">
        <v>92</v>
      </c>
      <c r="B33" s="20" t="s">
        <v>69</v>
      </c>
      <c r="C33" s="21" t="s">
        <v>57</v>
      </c>
      <c r="D33" s="22">
        <v>202966282</v>
      </c>
      <c r="E33" s="22">
        <v>189476260</v>
      </c>
      <c r="F33" s="22">
        <v>195265512</v>
      </c>
    </row>
    <row r="34" spans="1:6" ht="15">
      <c r="A34" s="19" t="s">
        <v>93</v>
      </c>
      <c r="B34" s="20" t="s">
        <v>69</v>
      </c>
      <c r="C34" s="21" t="s">
        <v>59</v>
      </c>
      <c r="D34" s="22">
        <v>614220865</v>
      </c>
      <c r="E34" s="22">
        <v>586954384</v>
      </c>
      <c r="F34" s="22">
        <v>583092196</v>
      </c>
    </row>
    <row r="35" spans="1:6" ht="15">
      <c r="A35" s="19" t="s">
        <v>94</v>
      </c>
      <c r="B35" s="20" t="s">
        <v>69</v>
      </c>
      <c r="C35" s="25" t="s">
        <v>61</v>
      </c>
      <c r="D35" s="22">
        <v>66430958</v>
      </c>
      <c r="E35" s="22">
        <v>67430328</v>
      </c>
      <c r="F35" s="22">
        <v>67430958</v>
      </c>
    </row>
    <row r="36" spans="1:6" ht="15">
      <c r="A36" s="19" t="s">
        <v>95</v>
      </c>
      <c r="B36" s="20" t="s">
        <v>69</v>
      </c>
      <c r="C36" s="21" t="s">
        <v>69</v>
      </c>
      <c r="D36" s="22">
        <v>40000</v>
      </c>
      <c r="E36" s="22">
        <v>40000</v>
      </c>
      <c r="F36" s="22">
        <v>40000</v>
      </c>
    </row>
    <row r="37" spans="1:6" ht="15">
      <c r="A37" s="19" t="s">
        <v>96</v>
      </c>
      <c r="B37" s="20" t="s">
        <v>69</v>
      </c>
      <c r="C37" s="21" t="s">
        <v>78</v>
      </c>
      <c r="D37" s="22">
        <v>8763972</v>
      </c>
      <c r="E37" s="22">
        <v>6763972</v>
      </c>
      <c r="F37" s="22">
        <v>6763972</v>
      </c>
    </row>
    <row r="38" spans="1:6" ht="15">
      <c r="A38" s="15" t="s">
        <v>97</v>
      </c>
      <c r="B38" s="16" t="s">
        <v>83</v>
      </c>
      <c r="C38" s="17"/>
      <c r="D38" s="18">
        <f>D39</f>
        <v>26674402</v>
      </c>
      <c r="E38" s="18">
        <f>E39</f>
        <v>27676155</v>
      </c>
      <c r="F38" s="18">
        <f>F39</f>
        <v>27676155</v>
      </c>
    </row>
    <row r="39" spans="1:6" ht="15">
      <c r="A39" s="19" t="s">
        <v>98</v>
      </c>
      <c r="B39" s="20" t="s">
        <v>83</v>
      </c>
      <c r="C39" s="21" t="s">
        <v>57</v>
      </c>
      <c r="D39" s="22">
        <v>26674402</v>
      </c>
      <c r="E39" s="22">
        <v>27676155</v>
      </c>
      <c r="F39" s="22">
        <v>27676155</v>
      </c>
    </row>
    <row r="40" spans="1:6" ht="15">
      <c r="A40" s="15" t="s">
        <v>99</v>
      </c>
      <c r="B40" s="16" t="s">
        <v>100</v>
      </c>
      <c r="C40" s="17"/>
      <c r="D40" s="18">
        <f>D41+D42+D43+D44</f>
        <v>6271266</v>
      </c>
      <c r="E40" s="18">
        <f>E41+E42+E43+E44</f>
        <v>6394225</v>
      </c>
      <c r="F40" s="18">
        <f>F41+F42+F43+F44</f>
        <v>6511225</v>
      </c>
    </row>
    <row r="41" spans="1:6" ht="15">
      <c r="A41" s="19" t="s">
        <v>101</v>
      </c>
      <c r="B41" s="20" t="s">
        <v>100</v>
      </c>
      <c r="C41" s="21" t="s">
        <v>57</v>
      </c>
      <c r="D41" s="22">
        <v>2297796</v>
      </c>
      <c r="E41" s="22">
        <v>2297796</v>
      </c>
      <c r="F41" s="22">
        <v>2297796</v>
      </c>
    </row>
    <row r="42" spans="1:6" ht="15">
      <c r="A42" s="19" t="s">
        <v>102</v>
      </c>
      <c r="B42" s="20" t="s">
        <v>100</v>
      </c>
      <c r="C42" s="21" t="s">
        <v>61</v>
      </c>
      <c r="D42" s="22">
        <v>36000</v>
      </c>
      <c r="E42" s="22">
        <v>36000</v>
      </c>
      <c r="F42" s="22">
        <v>36000</v>
      </c>
    </row>
    <row r="43" spans="1:6" ht="15">
      <c r="A43" s="19" t="s">
        <v>103</v>
      </c>
      <c r="B43" s="20" t="s">
        <v>100</v>
      </c>
      <c r="C43" s="21" t="s">
        <v>64</v>
      </c>
      <c r="D43" s="22">
        <v>3191470</v>
      </c>
      <c r="E43" s="22">
        <v>3288429</v>
      </c>
      <c r="F43" s="22">
        <v>3384429</v>
      </c>
    </row>
    <row r="44" spans="1:6" ht="15">
      <c r="A44" s="19" t="s">
        <v>104</v>
      </c>
      <c r="B44" s="20" t="s">
        <v>100</v>
      </c>
      <c r="C44" s="21" t="s">
        <v>68</v>
      </c>
      <c r="D44" s="22">
        <v>746000</v>
      </c>
      <c r="E44" s="22">
        <v>772000</v>
      </c>
      <c r="F44" s="22">
        <v>793000</v>
      </c>
    </row>
    <row r="45" spans="1:6" ht="15">
      <c r="A45" s="15" t="s">
        <v>105</v>
      </c>
      <c r="B45" s="16" t="s">
        <v>71</v>
      </c>
      <c r="C45" s="17"/>
      <c r="D45" s="18">
        <f>D46+D47</f>
        <v>9120284</v>
      </c>
      <c r="E45" s="18">
        <f>E46+E47</f>
        <v>7220284</v>
      </c>
      <c r="F45" s="18">
        <f>F46+F47</f>
        <v>7220284</v>
      </c>
    </row>
    <row r="46" spans="1:6" ht="15">
      <c r="A46" s="19" t="s">
        <v>106</v>
      </c>
      <c r="B46" s="20" t="s">
        <v>71</v>
      </c>
      <c r="C46" s="21" t="s">
        <v>57</v>
      </c>
      <c r="D46" s="22">
        <v>5965343</v>
      </c>
      <c r="E46" s="22">
        <v>5965343</v>
      </c>
      <c r="F46" s="22">
        <v>5965343</v>
      </c>
    </row>
    <row r="47" spans="1:6" ht="15">
      <c r="A47" s="19" t="s">
        <v>107</v>
      </c>
      <c r="B47" s="20" t="s">
        <v>71</v>
      </c>
      <c r="C47" s="21" t="s">
        <v>66</v>
      </c>
      <c r="D47" s="22">
        <v>3154941</v>
      </c>
      <c r="E47" s="22">
        <v>1254941</v>
      </c>
      <c r="F47" s="22">
        <v>1254941</v>
      </c>
    </row>
    <row r="48" spans="1:6" ht="15">
      <c r="A48" s="15" t="s">
        <v>108</v>
      </c>
      <c r="B48" s="16" t="s">
        <v>85</v>
      </c>
      <c r="C48" s="17"/>
      <c r="D48" s="18">
        <f>D49+D50</f>
        <v>6116627</v>
      </c>
      <c r="E48" s="18">
        <f>E49+E50</f>
        <v>6616627</v>
      </c>
      <c r="F48" s="18">
        <f>F49+F50</f>
        <v>6616627</v>
      </c>
    </row>
    <row r="49" spans="1:6" ht="15">
      <c r="A49" s="19" t="s">
        <v>109</v>
      </c>
      <c r="B49" s="20" t="s">
        <v>85</v>
      </c>
      <c r="C49" s="25" t="s">
        <v>57</v>
      </c>
      <c r="D49" s="22">
        <v>2407871</v>
      </c>
      <c r="E49" s="22">
        <v>2407871</v>
      </c>
      <c r="F49" s="22">
        <v>2407871</v>
      </c>
    </row>
    <row r="50" spans="1:6" ht="15">
      <c r="A50" s="19" t="s">
        <v>109</v>
      </c>
      <c r="B50" s="20">
        <v>12</v>
      </c>
      <c r="C50" s="25" t="s">
        <v>59</v>
      </c>
      <c r="D50" s="22">
        <v>3708756</v>
      </c>
      <c r="E50" s="22">
        <v>4208756</v>
      </c>
      <c r="F50" s="22">
        <v>4208756</v>
      </c>
    </row>
    <row r="51" spans="1:6" ht="15">
      <c r="A51" s="26" t="s">
        <v>110</v>
      </c>
      <c r="B51" s="16">
        <v>13</v>
      </c>
      <c r="C51" s="25"/>
      <c r="D51" s="18">
        <f>D52</f>
        <v>11500</v>
      </c>
      <c r="E51" s="18">
        <f>E52</f>
        <v>7700</v>
      </c>
      <c r="F51" s="18">
        <f>F52</f>
        <v>3500</v>
      </c>
    </row>
    <row r="52" spans="1:6" ht="15">
      <c r="A52" s="3" t="s">
        <v>111</v>
      </c>
      <c r="B52" s="20">
        <v>13</v>
      </c>
      <c r="C52" s="25" t="s">
        <v>57</v>
      </c>
      <c r="D52" s="22">
        <v>11500</v>
      </c>
      <c r="E52" s="22">
        <v>7700</v>
      </c>
      <c r="F52" s="22">
        <v>3500</v>
      </c>
    </row>
    <row r="53" spans="1:6" ht="38.25">
      <c r="A53" s="15" t="s">
        <v>112</v>
      </c>
      <c r="B53" s="16" t="s">
        <v>79</v>
      </c>
      <c r="C53" s="17"/>
      <c r="D53" s="18">
        <f>D54</f>
        <v>101126000</v>
      </c>
      <c r="E53" s="18">
        <f>E54</f>
        <v>80901000</v>
      </c>
      <c r="F53" s="18">
        <f>F54</f>
        <v>80901000</v>
      </c>
    </row>
    <row r="54" spans="1:6" ht="25.5">
      <c r="A54" s="19" t="s">
        <v>113</v>
      </c>
      <c r="B54" s="20" t="s">
        <v>79</v>
      </c>
      <c r="C54" s="21" t="s">
        <v>57</v>
      </c>
      <c r="D54" s="22">
        <v>101126000</v>
      </c>
      <c r="E54" s="22">
        <v>80901000</v>
      </c>
      <c r="F54" s="22">
        <v>80901000</v>
      </c>
    </row>
    <row r="55" spans="1:6" ht="15">
      <c r="A55" s="69" t="s">
        <v>114</v>
      </c>
      <c r="B55" s="70"/>
      <c r="C55" s="71"/>
      <c r="D55" s="18">
        <f>D11+D21+D23+D27+D32+D38+D40+D45+D48+D51+D53+D19</f>
        <v>1180627544</v>
      </c>
      <c r="E55" s="18">
        <f>E11+E21+E23+E27+E32+E38+E40+E45+E48+E51+E53+E19</f>
        <v>1106071953</v>
      </c>
      <c r="F55" s="18">
        <f>F11+F21+F23+F27+F32+F38+F40+F45+F48+F51+F53+F19</f>
        <v>1107739585</v>
      </c>
    </row>
    <row r="56" spans="4:6" ht="15">
      <c r="D56" s="52"/>
      <c r="E56" s="53"/>
      <c r="F56" s="53"/>
    </row>
  </sheetData>
  <sheetProtection/>
  <mergeCells count="7">
    <mergeCell ref="A55:C55"/>
    <mergeCell ref="B1:F1"/>
    <mergeCell ref="B2:F2"/>
    <mergeCell ref="B3:F3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2021-11-25T11:21:36Z</dcterms:modified>
  <cp:category/>
  <cp:version/>
  <cp:contentType/>
  <cp:contentStatus/>
</cp:coreProperties>
</file>