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20" windowWidth="15180" windowHeight="8520" tabRatio="863"/>
  </bookViews>
  <sheets>
    <sheet name="прил №1 доходы  за июль" sheetId="109" r:id="rId1"/>
    <sheet name="прил №2 июль изм" sheetId="106" r:id="rId2"/>
    <sheet name="прил №3 июль субс на праз" sheetId="108" r:id="rId3"/>
    <sheet name="акцизы прил №4 июль" sheetId="107" r:id="rId4"/>
  </sheets>
  <definedNames>
    <definedName name="_xlnm._FilterDatabase" localSheetId="3" hidden="1">'акцизы прил №4 июль'!$A$8:$T$9</definedName>
    <definedName name="_xlnm._FilterDatabase" localSheetId="1" hidden="1">'прил №2 июль изм'!$A$8:$S$91</definedName>
    <definedName name="_xlnm._FilterDatabase" localSheetId="2" hidden="1">'прил №3 июль субс на праз'!$A$9:$S$10</definedName>
    <definedName name="_xlnm.Print_Area" localSheetId="3">'акцизы прил №4 июль'!$A$1:$R$10</definedName>
    <definedName name="_xlnm.Print_Area" localSheetId="0">'прил №1 доходы  за июль'!$A$1:$F$13</definedName>
    <definedName name="_xlnm.Print_Area" localSheetId="1">'прил №2 июль изм'!$A$1:$S$91</definedName>
    <definedName name="_xlnm.Print_Area" localSheetId="2">'прил №3 июль субс на праз'!$A$1:$J$11</definedName>
  </definedNames>
  <calcPr calcId="124519"/>
</workbook>
</file>

<file path=xl/calcChain.xml><?xml version="1.0" encoding="utf-8"?>
<calcChain xmlns="http://schemas.openxmlformats.org/spreadsheetml/2006/main">
  <c r="R89" i="106"/>
  <c r="I89"/>
  <c r="E91" l="1"/>
  <c r="R90" s="1"/>
  <c r="F13" i="109" l="1"/>
  <c r="E13"/>
  <c r="D13"/>
  <c r="C12"/>
  <c r="C11"/>
  <c r="C13" l="1"/>
  <c r="I11" i="108"/>
  <c r="I12" s="1"/>
  <c r="Q10" i="107" l="1"/>
  <c r="I10"/>
  <c r="Q11" l="1"/>
</calcChain>
</file>

<file path=xl/sharedStrings.xml><?xml version="1.0" encoding="utf-8"?>
<sst xmlns="http://schemas.openxmlformats.org/spreadsheetml/2006/main" count="676" uniqueCount="211">
  <si>
    <t>001</t>
  </si>
  <si>
    <t>Сумма</t>
  </si>
  <si>
    <t>Итого:</t>
  </si>
  <si>
    <t>400</t>
  </si>
  <si>
    <t>Уменьшит</t>
  </si>
  <si>
    <t>Увеличить</t>
  </si>
  <si>
    <t>МР "Ботлихский район"</t>
  </si>
  <si>
    <t xml:space="preserve"> </t>
  </si>
  <si>
    <t>приложение №2</t>
  </si>
  <si>
    <t>Код по бюджетной классификации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</si>
  <si>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</si>
  <si>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</si>
  <si>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</si>
  <si>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</si>
  <si>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</si>
  <si>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</si>
  <si>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</si>
  <si>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</si>
  <si>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</si>
  <si>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226</t>
  </si>
  <si>
    <t>отк</t>
  </si>
  <si>
    <t>310</t>
  </si>
  <si>
    <t>0409</t>
  </si>
  <si>
    <t>АМР "Ботлихский район"</t>
  </si>
  <si>
    <t>приложение №3</t>
  </si>
  <si>
    <t>к решению Собрания депутатов</t>
  </si>
  <si>
    <t xml:space="preserve"> Наименование показателя</t>
  </si>
  <si>
    <t>Код дохода по бюджетной классификации</t>
  </si>
  <si>
    <t>Изменения</t>
  </si>
  <si>
    <t>Уменьшить</t>
  </si>
  <si>
    <t>Всего</t>
  </si>
  <si>
    <t>МКОУ "Миарсинская СОШ"</t>
  </si>
  <si>
    <t>МКОУ "Гагатлинская СОШ"</t>
  </si>
  <si>
    <t>МКОУ "Ботлихская СОШ №2"</t>
  </si>
  <si>
    <t>МКОУ "Ансалтинская СОШ"</t>
  </si>
  <si>
    <t>111</t>
  </si>
  <si>
    <t>МКОУ "Рахатинская СОШ"</t>
  </si>
  <si>
    <t>МКОУ "Андийская СОШ №2"</t>
  </si>
  <si>
    <t>МКОУ "Мунинская СОШ"</t>
  </si>
  <si>
    <t>992</t>
  </si>
  <si>
    <t>450</t>
  </si>
  <si>
    <t>851</t>
  </si>
  <si>
    <t>МКОУ "Шодрода СОШ"</t>
  </si>
  <si>
    <t>9900070020</t>
  </si>
  <si>
    <t>9900010040</t>
  </si>
  <si>
    <t>Наименование учреждения</t>
  </si>
  <si>
    <t>Наименование расходов</t>
  </si>
  <si>
    <t>119</t>
  </si>
  <si>
    <t>9900070030</t>
  </si>
  <si>
    <t>9900080020</t>
  </si>
  <si>
    <t>УФ и Э АМР "Ботлихский район"</t>
  </si>
  <si>
    <t>операционного сек тора</t>
  </si>
  <si>
    <t>МКОУ "Алакский лицей"</t>
  </si>
  <si>
    <t>01</t>
  </si>
  <si>
    <t>07</t>
  </si>
  <si>
    <t>02</t>
  </si>
  <si>
    <t>09</t>
  </si>
  <si>
    <t>11</t>
  </si>
  <si>
    <t>241</t>
  </si>
  <si>
    <t>МКУ "Хозяйственная служба"</t>
  </si>
  <si>
    <t>490</t>
  </si>
  <si>
    <t>Всего (уточненный план).</t>
  </si>
  <si>
    <t>121</t>
  </si>
  <si>
    <t>129</t>
  </si>
  <si>
    <t>9900090100</t>
  </si>
  <si>
    <t>251</t>
  </si>
  <si>
    <t>05</t>
  </si>
  <si>
    <t>9900090500</t>
  </si>
  <si>
    <t>291</t>
  </si>
  <si>
    <t>МКОУ "Ортоколинская СОШ"</t>
  </si>
  <si>
    <t>03</t>
  </si>
  <si>
    <t>МКУДО "Андийская ДЮСШ"</t>
  </si>
  <si>
    <t>МКУДО "Ансалтинская ДЮСШ"</t>
  </si>
  <si>
    <t>540</t>
  </si>
  <si>
    <t>МКОУ "Тандовская СОШ"</t>
  </si>
  <si>
    <t>МКОУ "Ашалинская ООШ"</t>
  </si>
  <si>
    <t>МКОУ "Гунховская НОШ"</t>
  </si>
  <si>
    <t>МКОУ "Кванхидатлинская ООШ"</t>
  </si>
  <si>
    <t>УСН</t>
  </si>
  <si>
    <t>МКОУ "Белединская НОШ"</t>
  </si>
  <si>
    <t>МКОУ "Шодродинская СОШ"</t>
  </si>
  <si>
    <t>9900010030</t>
  </si>
  <si>
    <t>25</t>
  </si>
  <si>
    <t>МКУДО "РЦДОДЮ"</t>
  </si>
  <si>
    <t>9980059300</t>
  </si>
  <si>
    <t>19-783</t>
  </si>
  <si>
    <t>МКУДО "Ботлихская ДЮСШ"</t>
  </si>
  <si>
    <t>08</t>
  </si>
  <si>
    <t>к решению СД МР "Ботлихский район"</t>
  </si>
  <si>
    <t xml:space="preserve">раздел </t>
  </si>
  <si>
    <t>подраздел</t>
  </si>
  <si>
    <t>целевая статья</t>
  </si>
  <si>
    <t>вид расходов</t>
  </si>
  <si>
    <t>04</t>
  </si>
  <si>
    <t>Распределение субсидий поступивших из республиканского бюджета в связи с проведением торжественных мероприятий,  посвященных</t>
  </si>
  <si>
    <t>9900040300</t>
  </si>
  <si>
    <t xml:space="preserve">раздела </t>
  </si>
  <si>
    <t>подраздела</t>
  </si>
  <si>
    <t>06</t>
  </si>
  <si>
    <t>13</t>
  </si>
  <si>
    <t>295</t>
  </si>
  <si>
    <t>530</t>
  </si>
  <si>
    <t>На перевод архивных книг ЗАГСа в электронный вид.</t>
  </si>
  <si>
    <t>Из-за недостаточности средств на перевод архивных книг ЗАГСа в электронный вид.</t>
  </si>
  <si>
    <t>На оплату штрафов пенсионного фонда</t>
  </si>
  <si>
    <t>На уплату госпошлины, согласно постановлению управления Федеральной службы судебных приставов от 07/05-2019 г</t>
  </si>
  <si>
    <t>МКОУ "Чанко СОШ"</t>
  </si>
  <si>
    <t>На оплату штрафа за совершение административного правонарушения, ответственность за которое предусмотрена ч. 2 ст. 5.27.1 Кодекса РФ об административных правонарушениях, согласно постановлению №27/2018/51/6 Государственной инспекции труда в РД</t>
  </si>
  <si>
    <t>40</t>
  </si>
  <si>
    <t>На оказание услуг по монтажу оборудования видеонаблюдения МКОУ "Шодродинская СОШ"</t>
  </si>
  <si>
    <t>МКОУ "Зибирхали НОШ"</t>
  </si>
  <si>
    <t>На лицензирование программного обеспечения 2521 рублей и 1200 рублей на мед. Освидетельствование, согласно письму вход №501 от 21 июня 2019 г</t>
  </si>
  <si>
    <t>На лицензирование программного обеспечения 2707 рублей, согласно письму вход №500 от 21 июня 2019 г</t>
  </si>
  <si>
    <t>На приобретение формы и инвентаря для участия коллектива "РЦДОДЮ" на международном конкурсе по хореографии в Турции, основание письмо входящим №461 от 3/06-2019 г</t>
  </si>
  <si>
    <t>На оплату задолженности за 2018 год по медицинскому освидетельствованию работников (осн-е письмо вход №542 от 4/07-2019 г).</t>
  </si>
  <si>
    <t>Дополнительно на оплату услуг по медицинскому освидетельствованию работников на 2019 г. (осн-е письмо вход №542 от 4/07-2019 г).</t>
  </si>
  <si>
    <t>На оплату задолженности за 2018 год по медицинскому освидетельствованию работников 4480 рублей и на 2019 г 1200 рублей (осн-е письмо вход №542 от 4/07-2019 г).</t>
  </si>
  <si>
    <t>МКДОУ "Детсад Аист"</t>
  </si>
  <si>
    <t>На оплату задолженности за 2018 год по медицинскому освидетельствованию работников 10814 рублей и на 2019 г 1200 рублей (осн-е письмо вход №542 от 4/07-2019 г).</t>
  </si>
  <si>
    <t>МКДОУ "Детсад  Журавлик"</t>
  </si>
  <si>
    <t>МКДОУ "Детсад  Ласточка"</t>
  </si>
  <si>
    <t>На оплату задолженности за 2018 год по медицинскому освидетельствованию работников 11204 рублей и на 2019 г 2400 рублей (осн-е письмо вход №542 от 4/07-2019 г).</t>
  </si>
  <si>
    <t>МКДОУ "Детсад  Орленок" с Гагатли</t>
  </si>
  <si>
    <t>МКДОУ "Детсад  Орленок" с Зило</t>
  </si>
  <si>
    <t xml:space="preserve">МКДОУ "Детсад  Радуга" </t>
  </si>
  <si>
    <t xml:space="preserve">МКДОУ "Детсад  Родничок" </t>
  </si>
  <si>
    <t xml:space="preserve">МКДОУ "Детсад  Ромашка" </t>
  </si>
  <si>
    <t xml:space="preserve">МКДОУ "Детсад  Светлячок" </t>
  </si>
  <si>
    <t xml:space="preserve">МКДОУ "Детсад  Солнышко" </t>
  </si>
  <si>
    <t xml:space="preserve">МКДОУ "Детсад  Улыбка" </t>
  </si>
  <si>
    <t xml:space="preserve">МКДОУ "Детсад  Чебурашка" </t>
  </si>
  <si>
    <t>360</t>
  </si>
  <si>
    <t>990090100</t>
  </si>
  <si>
    <t>Расходы предусмотренные на спортивно-массовые мероприятия (осн-е письмо вход №81 от 19/06-2019 г).</t>
  </si>
  <si>
    <t>Выплаты (суточных, питание, проезд и проживание) спортсменам направляемых на соревнования.  (Осн-е письмо вход №81 от 19/06-2019 г</t>
  </si>
  <si>
    <r>
      <t xml:space="preserve">Субвенции бюджетам поселений, на государственную регистрацию актов гражданского состояния, в связи </t>
    </r>
    <r>
      <rPr>
        <sz val="9"/>
        <color rgb="FF7030A0"/>
        <rFont val="Times New Roman"/>
        <family val="1"/>
        <charset val="204"/>
      </rPr>
      <t>с передачей функций в районный ЗАГС</t>
    </r>
    <r>
      <rPr>
        <sz val="9"/>
        <rFont val="Times New Roman"/>
        <family val="1"/>
        <charset val="204"/>
      </rPr>
      <t xml:space="preserve">, в том числе: Алак 52796, Анди 117229, Ансалта 93522, Ашали 14447, Гагатли 67225, Годобери 61605, Зило 22228, Кванхидатли 16103, Кижани 6539, Миарсо 35576, Муни 75763, Н-Инхело 38584, Рахата 59389, Риквани 22210, Тандо 13402, Тлох 54166, Хелетури 26227, Чанко 12591, Шодрода 22822 рублей.         </t>
    </r>
  </si>
  <si>
    <t>МКУ "Ботлихская центральная библиотека" МР "Ботлихский район"</t>
  </si>
  <si>
    <t>Разница с 1 августа для доведения прогнозируемого уровня среднемесячной начисленной заработной платы которая составляет 22346 рублей (осн-е письмо министерства экономики и территориального развития РД №03-02-02/30-2760/19).</t>
  </si>
  <si>
    <t>МКУ "Тлохская СОШ" МР "Ботлихский район"</t>
  </si>
  <si>
    <t>МКУ "Гагатлинская СОШ" МР "Ботлихский район"</t>
  </si>
  <si>
    <t>Разница с 1 августа для доведения прогнозируемого уровня среднемесячной начисленной заработной платы, которая составляет 22346 рублей (осн-е письмо министерства экономики и территориаль-ного развития РД №03-02-02/30-2760/19).</t>
  </si>
  <si>
    <t xml:space="preserve">Субвенция по выполнению переданных полномочий по электрификацию сельского поселения "Село Кванхидатли", основание письмо главы сельского поселения "Село Кванхидатли", вход №478 от 14/06 2019 </t>
  </si>
  <si>
    <t>Субвенция по выполнению переданных полномочий по электрификацию сельского поселения "Село Кванхидатли", основание письмо главы сельского поселения "Село Кванхидатли", вход №478 от 14/06 2019</t>
  </si>
  <si>
    <t>В связи с внесением изменений Решения Собрания МР №7 от 29 марта 2012 года "О положении о размере и условиях оплаты труда лиц замещающих должности муниципальной службы в органах местного самоуправления МР "Ботлихский район"</t>
  </si>
  <si>
    <t>На приобретение расходных материалов (осн-е письмо без номера от 16 июля 2019 г)</t>
  </si>
  <si>
    <t>На оплату долгов по текущему ремонту (осн-е письмо вход №561 от 10 июля 2019 г).</t>
  </si>
  <si>
    <t>Коммунальные услуги за газ</t>
  </si>
  <si>
    <t>Налог на имущество, из-за отсутствия на балансе МКУ здании МФЦ</t>
  </si>
  <si>
    <t>На уплату налога на имущество</t>
  </si>
  <si>
    <t>и на создание сквера "Памяти Героев" с. Ботлих.</t>
  </si>
  <si>
    <t>На создание сквера "Памяти Героев" в с. Ботлих</t>
  </si>
  <si>
    <t>УФ и Э АМР "Ботлихский район" для  (МБУ "УЖКХ")</t>
  </si>
  <si>
    <t xml:space="preserve"> празднованию 90-летия со дня образования района, 20-й годовщины разгрома незаконных вооруженных формирований, вторгшихся в августе 1999 года </t>
  </si>
  <si>
    <t>182 105 01000 05 0000 110</t>
  </si>
  <si>
    <t>Неналоговые доходы</t>
  </si>
  <si>
    <t>165 114 02052 05 0000 140</t>
  </si>
  <si>
    <t>Средства предусмотренные на асфальтирование дорог с. Анди</t>
  </si>
  <si>
    <t>Из-за отсутствия на балансе МКУ "Хозяй-ственная служба" здании райадминистрации (коммунальные услуги за газ)</t>
  </si>
  <si>
    <t>Дополнительно на выплату заработной платы штатным работникам ЗАГСа (недовложенная сумма при принятии бюджета).</t>
  </si>
  <si>
    <t>Начисление на заработную работникам ЗАГСа (недовложенная сумма при принятии бюджета).</t>
  </si>
  <si>
    <t>Утверждено по бюджету на 2019 г</t>
  </si>
  <si>
    <t>Осн-е письмо 1 зам. Главы РА №___ от ___ июля 2019 г и проект сметной стоимости сквера.</t>
  </si>
  <si>
    <t>На строительство подпорной стены с асфальтовым покрытием в местности "Зиярат" с. Анди (Осн-е письмо 1 зам главы РА и проект смет на строительство.</t>
  </si>
  <si>
    <t>На приобретение: (форма спортивная (парадная) 9 шт х 5500 =49500, форма спортивная (футболка и шорты) 3 шт х 3000 = 27000, спортивная обувь 9 шт х 3000 = 27000 и атрибутику на 12000 рублей)</t>
  </si>
  <si>
    <t>Расходы на перевозку детей в военный городок на тренировки (ГСМ).</t>
  </si>
  <si>
    <t>На уплату государственной пошлины (на переоформление лицензии) Осн-е письмо вход №56 от 11 июля 2019 г).</t>
  </si>
  <si>
    <t>На уплату государственной пошлины (на переоформление лицензии) Осн-е письмо вход № 63  от 19 июля 2019 г.</t>
  </si>
  <si>
    <t>Приложение №1</t>
  </si>
  <si>
    <t>приложение №4</t>
  </si>
  <si>
    <t>Прим увел доходов, см прил №1</t>
  </si>
  <si>
    <t>МКУ "Управление культуры"</t>
  </si>
  <si>
    <t>9900080010</t>
  </si>
  <si>
    <t>На обновление памятников и обелисков</t>
  </si>
  <si>
    <t>На приобретение подарочной продукции</t>
  </si>
  <si>
    <t>На транспортные расходы</t>
  </si>
  <si>
    <t>На оформление территории</t>
  </si>
  <si>
    <t>Прочие расходы (непредвиденные)</t>
  </si>
  <si>
    <t>На приобретение оборудования и инвентаря</t>
  </si>
  <si>
    <t>МКОУ "Ботлихская СОШ №3"</t>
  </si>
  <si>
    <t>14</t>
  </si>
  <si>
    <t>2610160040</t>
  </si>
  <si>
    <t>Субсидия поселению МО "сельсовет Ботлихский" на приобретение административного здания</t>
  </si>
  <si>
    <t>225</t>
  </si>
  <si>
    <t>Основание письмо №490 от 17.06.2019г (Исполнительные листы, штрафы, пени)</t>
  </si>
  <si>
    <t xml:space="preserve">Основание письмо №490 от 17.06.2019г )На текущий ремонт несущей стены в котором расположен детсад) </t>
  </si>
  <si>
    <t>243</t>
  </si>
  <si>
    <t xml:space="preserve">Основание сводный сметный расчет (на кап ремонт кабинетов формирования цифровых и гуманитарных компетенций) </t>
  </si>
  <si>
    <t>МКОУ "Ботлихская СОШ №1"</t>
  </si>
  <si>
    <t>МКОУ "Тлохская  СОШ "</t>
  </si>
  <si>
    <t>УФ и Э АМР "Ботлихский район" (МБУ "УЖКХ")</t>
  </si>
  <si>
    <t>612</t>
  </si>
  <si>
    <t>Основание письмо №19-078 от 04.07.2019г (На составление смет, индекс стоимости проверка сметной документации)</t>
  </si>
  <si>
    <t>Основание письмо №19-078 от 04.07.2019г (На капитальный ремонт здания УЖКХ замена окон, потолков, радиаторов)</t>
  </si>
  <si>
    <t>9900040200</t>
  </si>
  <si>
    <t>Основание письмо №19-078 от 04.07.2019г (сэкономленные средства от проведения электронных торгов)</t>
  </si>
  <si>
    <t>9900040030</t>
  </si>
  <si>
    <t xml:space="preserve">УФ и Э АМР "Ботлихский район" </t>
  </si>
  <si>
    <t>МКДОУ "Детсад  Орленок" с.Гагатли</t>
  </si>
  <si>
    <t>Основание письмо №590 от 18.07.2019г (на исполнительные листы, штрафы, пени)</t>
  </si>
  <si>
    <t>На составление энергетического паспорта</t>
  </si>
  <si>
    <t>Основание письмо №19-078 от 04.07.2019г (На кап ремонт водопроводных и канализ труб баз площади 1228229р, на водопровод по ул.Почтовая и им Газимагомеда 230т.р, ремонт подпорной стены на площади Базарная 94105р, ремонт канализации по ул.Заводская 140т.р, на ремонт канализ и водопровода ж/дом №4 по ул.Газимагомеда №171 -70т.р)</t>
  </si>
  <si>
    <t>Основание письмо №19-078 от 04.07.2019г (Разборка асфальтобетонных покрытий базарной площади с.Ботлих)</t>
  </si>
  <si>
    <t>Субсидия поселению МО "село Н-Инхело" на строительство водопровода с.Инхело</t>
  </si>
  <si>
    <t>Субсидия поселению МО "село Н-Инхело" на благоустройство ул.Мансурова с.Инхело</t>
  </si>
  <si>
    <t>414</t>
  </si>
  <si>
    <t>На строительство спортзала с.Н.Инхело</t>
  </si>
  <si>
    <t>Поставка лицензионного програмного обеспечения для нужд АМР "Ботлихский район"</t>
  </si>
  <si>
    <t>от 30 июля 2019 г №1</t>
  </si>
  <si>
    <t>от 30 июля  2019 г.№1</t>
  </si>
  <si>
    <t>от 30 июля 2019 №1</t>
  </si>
  <si>
    <t>от 30 июля 2019г №1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</si>
</sst>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6">
    <font>
      <sz val="10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Arial Cyr"/>
      <family val="2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49" fontId="14" fillId="0" borderId="9">
      <alignment horizontal="left" vertical="top" wrapText="1"/>
    </xf>
    <xf numFmtId="4" fontId="14" fillId="3" borderId="9">
      <alignment horizontal="right" vertical="top" shrinkToFit="1"/>
    </xf>
    <xf numFmtId="4" fontId="14" fillId="0" borderId="9">
      <alignment horizontal="right" vertical="top" shrinkToFit="1"/>
    </xf>
    <xf numFmtId="0" fontId="3" fillId="2" borderId="0"/>
    <xf numFmtId="164" fontId="3" fillId="0" borderId="0" applyFont="0" applyFill="0" applyBorder="0" applyAlignment="0" applyProtection="0"/>
  </cellStyleXfs>
  <cellXfs count="135">
    <xf numFmtId="0" fontId="0" fillId="0" borderId="0" xfId="0"/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5" fillId="0" borderId="0" xfId="0" applyFont="1" applyFill="1" applyBorder="1"/>
    <xf numFmtId="49" fontId="5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/>
    <xf numFmtId="0" fontId="20" fillId="0" borderId="1" xfId="5" applyNumberFormat="1" applyFont="1" applyFill="1" applyBorder="1" applyAlignment="1" applyProtection="1">
      <alignment vertical="top" wrapText="1"/>
    </xf>
    <xf numFmtId="49" fontId="5" fillId="0" borderId="1" xfId="0" applyNumberFormat="1" applyFont="1" applyBorder="1" applyAlignment="1">
      <alignment horizontal="right" vertical="top"/>
    </xf>
    <xf numFmtId="49" fontId="5" fillId="4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49" fontId="18" fillId="0" borderId="1" xfId="1" applyNumberFormat="1" applyFont="1" applyBorder="1" applyAlignment="1" applyProtection="1">
      <alignment horizontal="right" vertical="top" wrapText="1"/>
    </xf>
    <xf numFmtId="3" fontId="17" fillId="4" borderId="1" xfId="2" applyNumberFormat="1" applyFont="1" applyFill="1" applyBorder="1" applyAlignment="1" applyProtection="1">
      <alignment horizontal="right" vertical="top" shrinkToFi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8" xfId="0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right" vertical="top" wrapText="1"/>
    </xf>
    <xf numFmtId="0" fontId="7" fillId="4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/>
    </xf>
    <xf numFmtId="49" fontId="7" fillId="4" borderId="1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49" fontId="15" fillId="0" borderId="1" xfId="1" applyNumberFormat="1" applyFont="1" applyBorder="1" applyAlignment="1" applyProtection="1">
      <alignment horizontal="right" vertical="top" wrapText="1"/>
    </xf>
    <xf numFmtId="3" fontId="21" fillId="4" borderId="1" xfId="2" applyNumberFormat="1" applyFont="1" applyFill="1" applyBorder="1" applyAlignment="1" applyProtection="1">
      <alignment horizontal="right" vertical="top" shrinkToFit="1"/>
    </xf>
    <xf numFmtId="4" fontId="21" fillId="4" borderId="1" xfId="2" applyNumberFormat="1" applyFont="1" applyFill="1" applyBorder="1" applyAlignment="1" applyProtection="1">
      <alignment horizontal="left" vertical="top" wrapText="1" shrinkToFit="1"/>
    </xf>
    <xf numFmtId="49" fontId="15" fillId="0" borderId="1" xfId="1" applyNumberFormat="1" applyFont="1" applyBorder="1" applyAlignment="1" applyProtection="1">
      <alignment horizontal="left" vertical="top" wrapText="1"/>
    </xf>
    <xf numFmtId="4" fontId="21" fillId="4" borderId="4" xfId="2" applyNumberFormat="1" applyFont="1" applyFill="1" applyBorder="1" applyAlignment="1" applyProtection="1">
      <alignment horizontal="left" vertical="top" wrapText="1" shrinkToFit="1"/>
    </xf>
    <xf numFmtId="3" fontId="21" fillId="5" borderId="1" xfId="2" applyNumberFormat="1" applyFont="1" applyFill="1" applyBorder="1" applyAlignment="1" applyProtection="1">
      <alignment horizontal="right" vertical="top" shrinkToFit="1"/>
    </xf>
    <xf numFmtId="0" fontId="1" fillId="0" borderId="3" xfId="0" applyFont="1" applyBorder="1" applyAlignment="1">
      <alignment horizontal="left" vertical="top" wrapText="1"/>
    </xf>
    <xf numFmtId="49" fontId="15" fillId="4" borderId="1" xfId="1" applyNumberFormat="1" applyFont="1" applyFill="1" applyBorder="1" applyAlignment="1" applyProtection="1">
      <alignment horizontal="right" vertical="top" wrapText="1"/>
    </xf>
    <xf numFmtId="49" fontId="7" fillId="4" borderId="1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3" fontId="8" fillId="0" borderId="1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/>
    </xf>
    <xf numFmtId="3" fontId="7" fillId="0" borderId="0" xfId="0" applyNumberFormat="1" applyFont="1" applyAlignment="1">
      <alignment vertical="top"/>
    </xf>
    <xf numFmtId="0" fontId="23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13" fillId="0" borderId="1" xfId="0" applyFont="1" applyBorder="1" applyAlignment="1">
      <alignment horizontal="left" vertical="top"/>
    </xf>
    <xf numFmtId="3" fontId="13" fillId="0" borderId="1" xfId="0" applyNumberFormat="1" applyFont="1" applyBorder="1" applyAlignment="1">
      <alignment vertical="top"/>
    </xf>
    <xf numFmtId="3" fontId="12" fillId="0" borderId="1" xfId="0" applyNumberFormat="1" applyFont="1" applyBorder="1" applyAlignment="1">
      <alignment vertical="top"/>
    </xf>
    <xf numFmtId="49" fontId="12" fillId="0" borderId="1" xfId="0" applyNumberFormat="1" applyFont="1" applyBorder="1" applyAlignment="1">
      <alignment horizontal="right" vertical="top"/>
    </xf>
    <xf numFmtId="49" fontId="12" fillId="0" borderId="1" xfId="0" applyNumberFormat="1" applyFont="1" applyBorder="1" applyAlignment="1">
      <alignment vertical="top"/>
    </xf>
    <xf numFmtId="1" fontId="12" fillId="0" borderId="1" xfId="0" applyNumberFormat="1" applyFont="1" applyBorder="1" applyAlignment="1">
      <alignment vertical="top"/>
    </xf>
    <xf numFmtId="3" fontId="0" fillId="0" borderId="0" xfId="0" applyNumberFormat="1" applyAlignment="1">
      <alignment vertical="top"/>
    </xf>
    <xf numFmtId="0" fontId="16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3" fontId="19" fillId="0" borderId="17" xfId="0" applyNumberFormat="1" applyFont="1" applyBorder="1" applyAlignment="1">
      <alignment horizontal="right" vertical="top" shrinkToFit="1"/>
    </xf>
    <xf numFmtId="3" fontId="18" fillId="0" borderId="1" xfId="0" applyNumberFormat="1" applyFont="1" applyBorder="1" applyAlignment="1">
      <alignment horizontal="right" vertical="top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/>
    </xf>
    <xf numFmtId="3" fontId="19" fillId="0" borderId="16" xfId="0" applyNumberFormat="1" applyFont="1" applyBorder="1" applyAlignment="1">
      <alignment horizontal="right" vertical="top" shrinkToFit="1"/>
    </xf>
    <xf numFmtId="0" fontId="16" fillId="0" borderId="1" xfId="0" applyFont="1" applyBorder="1" applyAlignment="1">
      <alignment horizontal="center" vertical="top"/>
    </xf>
    <xf numFmtId="3" fontId="7" fillId="4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9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19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8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</cellXfs>
  <cellStyles count="6">
    <cellStyle name="xl38" xfId="1"/>
    <cellStyle name="xl39" xfId="2"/>
    <cellStyle name="xl42" xfId="3"/>
    <cellStyle name="Денежный" xfId="5" builtinId="4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13"/>
  <sheetViews>
    <sheetView tabSelected="1" zoomScale="120" zoomScaleNormal="120" workbookViewId="0">
      <selection activeCell="E3" sqref="E3:F3"/>
    </sheetView>
  </sheetViews>
  <sheetFormatPr defaultColWidth="8.7109375" defaultRowHeight="12.75"/>
  <cols>
    <col min="1" max="1" width="47.7109375" style="79" customWidth="1"/>
    <col min="2" max="2" width="21.85546875" style="79" customWidth="1"/>
    <col min="3" max="4" width="10.42578125" style="79" customWidth="1"/>
    <col min="5" max="5" width="9.5703125" style="79" customWidth="1"/>
    <col min="6" max="6" width="10.85546875" style="79" customWidth="1"/>
    <col min="7" max="16384" width="8.7109375" style="79"/>
  </cols>
  <sheetData>
    <row r="2" spans="1:6">
      <c r="E2" s="97" t="s">
        <v>167</v>
      </c>
      <c r="F2" s="97"/>
    </row>
    <row r="3" spans="1:6">
      <c r="E3" s="97" t="s">
        <v>25</v>
      </c>
      <c r="F3" s="97"/>
    </row>
    <row r="4" spans="1:6">
      <c r="E4" s="97" t="s">
        <v>6</v>
      </c>
      <c r="F4" s="97"/>
    </row>
    <row r="5" spans="1:6">
      <c r="E5" s="97" t="s">
        <v>207</v>
      </c>
      <c r="F5" s="97"/>
    </row>
    <row r="7" spans="1:6" ht="13.7" customHeight="1">
      <c r="A7" s="98" t="s">
        <v>26</v>
      </c>
      <c r="B7" s="101" t="s">
        <v>27</v>
      </c>
      <c r="C7" s="104" t="s">
        <v>61</v>
      </c>
      <c r="D7" s="105" t="s">
        <v>160</v>
      </c>
      <c r="E7" s="108" t="s">
        <v>28</v>
      </c>
      <c r="F7" s="109"/>
    </row>
    <row r="8" spans="1:6" ht="13.15" customHeight="1">
      <c r="A8" s="99"/>
      <c r="B8" s="102"/>
      <c r="C8" s="104"/>
      <c r="D8" s="106"/>
      <c r="E8" s="110" t="s">
        <v>29</v>
      </c>
      <c r="F8" s="110" t="s">
        <v>5</v>
      </c>
    </row>
    <row r="9" spans="1:6" ht="32.25" customHeight="1">
      <c r="A9" s="100"/>
      <c r="B9" s="103"/>
      <c r="C9" s="104"/>
      <c r="D9" s="107"/>
      <c r="E9" s="111"/>
      <c r="F9" s="111"/>
    </row>
    <row r="10" spans="1:6" ht="11.25" customHeight="1">
      <c r="A10" s="87">
        <v>1</v>
      </c>
      <c r="B10" s="88">
        <v>2</v>
      </c>
      <c r="C10" s="89">
        <v>3</v>
      </c>
      <c r="D10" s="88">
        <v>4</v>
      </c>
      <c r="E10" s="88">
        <v>5</v>
      </c>
      <c r="F10" s="95">
        <v>6</v>
      </c>
    </row>
    <row r="11" spans="1:6">
      <c r="A11" s="39" t="s">
        <v>154</v>
      </c>
      <c r="B11" s="26" t="s">
        <v>155</v>
      </c>
      <c r="C11" s="90">
        <f t="shared" ref="C11:C12" si="0">(D11-E11)+F11</f>
        <v>6510</v>
      </c>
      <c r="D11" s="91">
        <v>4510</v>
      </c>
      <c r="E11" s="91">
        <v>0</v>
      </c>
      <c r="F11" s="91">
        <v>2000</v>
      </c>
    </row>
    <row r="12" spans="1:6">
      <c r="A12" s="68" t="s">
        <v>78</v>
      </c>
      <c r="B12" s="26" t="s">
        <v>153</v>
      </c>
      <c r="C12" s="90">
        <f t="shared" si="0"/>
        <v>7450</v>
      </c>
      <c r="D12" s="91">
        <v>5950</v>
      </c>
      <c r="E12" s="91">
        <v>0</v>
      </c>
      <c r="F12" s="91">
        <v>1500</v>
      </c>
    </row>
    <row r="13" spans="1:6">
      <c r="A13" s="92" t="s">
        <v>2</v>
      </c>
      <c r="B13" s="93"/>
      <c r="C13" s="94">
        <f>SUM(C11:C12)</f>
        <v>13960</v>
      </c>
      <c r="D13" s="90">
        <f t="shared" ref="D13:F13" si="1">SUM(D11:D12)</f>
        <v>10460</v>
      </c>
      <c r="E13" s="90">
        <f t="shared" si="1"/>
        <v>0</v>
      </c>
      <c r="F13" s="90">
        <f t="shared" si="1"/>
        <v>3500</v>
      </c>
    </row>
  </sheetData>
  <mergeCells count="11">
    <mergeCell ref="E2:F2"/>
    <mergeCell ref="E3:F3"/>
    <mergeCell ref="E4:F4"/>
    <mergeCell ref="E5:F5"/>
    <mergeCell ref="A7:A9"/>
    <mergeCell ref="B7:B9"/>
    <mergeCell ref="C7:C9"/>
    <mergeCell ref="D7:D9"/>
    <mergeCell ref="E7:F7"/>
    <mergeCell ref="E8:E9"/>
    <mergeCell ref="F8:F9"/>
  </mergeCells>
  <pageMargins left="0" right="0" top="0.74803149606299213" bottom="0.74803149606299213" header="0.31496062992125984" footer="0.31496062992125984"/>
  <pageSetup paperSize="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U98"/>
  <sheetViews>
    <sheetView topLeftCell="A85" workbookViewId="0">
      <selection activeCell="S17" sqref="S17"/>
    </sheetView>
  </sheetViews>
  <sheetFormatPr defaultColWidth="8.7109375" defaultRowHeight="12"/>
  <cols>
    <col min="1" max="1" width="23.42578125" style="30" customWidth="1"/>
    <col min="2" max="2" width="3.5703125" style="30" customWidth="1"/>
    <col min="3" max="4" width="2.7109375" style="30" customWidth="1"/>
    <col min="5" max="5" width="9.85546875" style="30" customWidth="1"/>
    <col min="6" max="7" width="3.5703125" style="30" customWidth="1"/>
    <col min="8" max="8" width="6" style="30" customWidth="1"/>
    <col min="9" max="9" width="9.140625" style="30" customWidth="1"/>
    <col min="10" max="10" width="29.28515625" style="30" bestFit="1" customWidth="1"/>
    <col min="11" max="11" width="3.42578125" style="30" customWidth="1"/>
    <col min="12" max="12" width="2.85546875" style="30" customWidth="1"/>
    <col min="13" max="13" width="3.140625" style="30" customWidth="1"/>
    <col min="14" max="14" width="9.85546875" style="30" customWidth="1"/>
    <col min="15" max="15" width="3.42578125" style="30" customWidth="1"/>
    <col min="16" max="16" width="3.85546875" style="30" customWidth="1"/>
    <col min="17" max="17" width="6.140625" style="30" customWidth="1"/>
    <col min="18" max="18" width="9.28515625" style="30" customWidth="1"/>
    <col min="19" max="19" width="29.7109375" style="30" customWidth="1"/>
    <col min="20" max="16384" width="8.7109375" style="30"/>
  </cols>
  <sheetData>
    <row r="1" spans="1:19">
      <c r="S1" s="31" t="s">
        <v>8</v>
      </c>
    </row>
    <row r="2" spans="1:19">
      <c r="S2" s="31" t="s">
        <v>25</v>
      </c>
    </row>
    <row r="3" spans="1:19">
      <c r="A3" s="30" t="s">
        <v>7</v>
      </c>
      <c r="S3" s="31" t="s">
        <v>6</v>
      </c>
    </row>
    <row r="4" spans="1:19">
      <c r="S4" s="31" t="s">
        <v>208</v>
      </c>
    </row>
    <row r="5" spans="1:19">
      <c r="S5" s="32" t="s">
        <v>7</v>
      </c>
    </row>
    <row r="6" spans="1:19">
      <c r="A6" s="114" t="s">
        <v>18</v>
      </c>
      <c r="B6" s="115" t="s">
        <v>9</v>
      </c>
      <c r="C6" s="115"/>
      <c r="D6" s="115"/>
      <c r="E6" s="115"/>
      <c r="F6" s="115"/>
      <c r="G6" s="115"/>
      <c r="H6" s="115"/>
      <c r="I6" s="112" t="s">
        <v>29</v>
      </c>
      <c r="J6" s="113"/>
      <c r="K6" s="115" t="s">
        <v>9</v>
      </c>
      <c r="L6" s="115"/>
      <c r="M6" s="115"/>
      <c r="N6" s="115"/>
      <c r="O6" s="115"/>
      <c r="P6" s="115"/>
      <c r="Q6" s="115"/>
      <c r="R6" s="112" t="s">
        <v>5</v>
      </c>
      <c r="S6" s="113"/>
    </row>
    <row r="7" spans="1:19" ht="96">
      <c r="A7" s="114"/>
      <c r="B7" s="10" t="s">
        <v>10</v>
      </c>
      <c r="C7" s="10" t="s">
        <v>96</v>
      </c>
      <c r="D7" s="10" t="s">
        <v>97</v>
      </c>
      <c r="E7" s="10" t="s">
        <v>12</v>
      </c>
      <c r="F7" s="10" t="s">
        <v>13</v>
      </c>
      <c r="G7" s="10" t="s">
        <v>14</v>
      </c>
      <c r="H7" s="10" t="s">
        <v>15</v>
      </c>
      <c r="I7" s="33" t="s">
        <v>1</v>
      </c>
      <c r="J7" s="34" t="s">
        <v>17</v>
      </c>
      <c r="K7" s="10" t="s">
        <v>10</v>
      </c>
      <c r="L7" s="10" t="s">
        <v>96</v>
      </c>
      <c r="M7" s="10" t="s">
        <v>97</v>
      </c>
      <c r="N7" s="10" t="s">
        <v>12</v>
      </c>
      <c r="O7" s="10" t="s">
        <v>13</v>
      </c>
      <c r="P7" s="10" t="s">
        <v>51</v>
      </c>
      <c r="Q7" s="10" t="s">
        <v>15</v>
      </c>
      <c r="R7" s="33" t="s">
        <v>1</v>
      </c>
      <c r="S7" s="34" t="s">
        <v>17</v>
      </c>
    </row>
    <row r="8" spans="1:19">
      <c r="A8" s="34"/>
      <c r="B8" s="10"/>
      <c r="C8" s="10"/>
      <c r="D8" s="10"/>
      <c r="E8" s="10"/>
      <c r="F8" s="10"/>
      <c r="G8" s="10"/>
      <c r="H8" s="10"/>
      <c r="I8" s="10"/>
      <c r="J8" s="34"/>
      <c r="K8" s="10"/>
      <c r="L8" s="10"/>
      <c r="M8" s="10"/>
      <c r="N8" s="10"/>
      <c r="O8" s="10"/>
      <c r="P8" s="10"/>
      <c r="Q8" s="10"/>
      <c r="R8" s="10"/>
      <c r="S8" s="34"/>
    </row>
    <row r="9" spans="1:19" ht="48">
      <c r="A9" s="5" t="s">
        <v>23</v>
      </c>
      <c r="B9" s="35" t="s">
        <v>0</v>
      </c>
      <c r="C9" s="35" t="s">
        <v>70</v>
      </c>
      <c r="D9" s="35" t="s">
        <v>93</v>
      </c>
      <c r="E9" s="36">
        <v>9980059300</v>
      </c>
      <c r="F9" s="37">
        <v>244</v>
      </c>
      <c r="G9" s="37">
        <v>227</v>
      </c>
      <c r="H9" s="37" t="s">
        <v>85</v>
      </c>
      <c r="I9" s="38">
        <v>4360</v>
      </c>
      <c r="J9" s="39" t="s">
        <v>103</v>
      </c>
      <c r="K9" s="35" t="s">
        <v>0</v>
      </c>
      <c r="L9" s="35" t="s">
        <v>70</v>
      </c>
      <c r="M9" s="35" t="s">
        <v>93</v>
      </c>
      <c r="N9" s="36">
        <v>9980059300</v>
      </c>
      <c r="O9" s="37">
        <v>121</v>
      </c>
      <c r="P9" s="37">
        <v>211</v>
      </c>
      <c r="Q9" s="37" t="s">
        <v>85</v>
      </c>
      <c r="R9" s="40">
        <v>154720</v>
      </c>
      <c r="S9" s="5" t="s">
        <v>158</v>
      </c>
    </row>
    <row r="10" spans="1:19" ht="36">
      <c r="A10" s="5" t="s">
        <v>23</v>
      </c>
      <c r="B10" s="35" t="s">
        <v>0</v>
      </c>
      <c r="C10" s="35" t="s">
        <v>70</v>
      </c>
      <c r="D10" s="35" t="s">
        <v>93</v>
      </c>
      <c r="E10" s="36">
        <v>9980059300</v>
      </c>
      <c r="F10" s="37">
        <v>244</v>
      </c>
      <c r="G10" s="37">
        <v>212</v>
      </c>
      <c r="H10" s="37" t="s">
        <v>85</v>
      </c>
      <c r="I10" s="38">
        <v>8000</v>
      </c>
      <c r="J10" s="39" t="s">
        <v>103</v>
      </c>
      <c r="K10" s="35" t="s">
        <v>0</v>
      </c>
      <c r="L10" s="35" t="s">
        <v>70</v>
      </c>
      <c r="M10" s="35" t="s">
        <v>93</v>
      </c>
      <c r="N10" s="36">
        <v>9980059300</v>
      </c>
      <c r="O10" s="37">
        <v>129</v>
      </c>
      <c r="P10" s="37">
        <v>213</v>
      </c>
      <c r="Q10" s="37" t="s">
        <v>85</v>
      </c>
      <c r="R10" s="40">
        <v>46726</v>
      </c>
      <c r="S10" s="5" t="s">
        <v>159</v>
      </c>
    </row>
    <row r="11" spans="1:19" s="11" customFormat="1" ht="36">
      <c r="A11" s="5" t="s">
        <v>23</v>
      </c>
      <c r="B11" s="35" t="s">
        <v>0</v>
      </c>
      <c r="C11" s="35" t="s">
        <v>70</v>
      </c>
      <c r="D11" s="35" t="s">
        <v>93</v>
      </c>
      <c r="E11" s="36">
        <v>9980059300</v>
      </c>
      <c r="F11" s="37">
        <v>244</v>
      </c>
      <c r="G11" s="37">
        <v>222</v>
      </c>
      <c r="H11" s="37" t="s">
        <v>85</v>
      </c>
      <c r="I11" s="41">
        <v>5000</v>
      </c>
      <c r="J11" s="39" t="s">
        <v>103</v>
      </c>
      <c r="K11" s="35" t="s">
        <v>0</v>
      </c>
      <c r="L11" s="35" t="s">
        <v>70</v>
      </c>
      <c r="M11" s="35" t="s">
        <v>93</v>
      </c>
      <c r="N11" s="36">
        <v>9980059300</v>
      </c>
      <c r="O11" s="37">
        <v>244</v>
      </c>
      <c r="P11" s="37">
        <v>226</v>
      </c>
      <c r="Q11" s="37" t="s">
        <v>85</v>
      </c>
      <c r="R11" s="40">
        <v>628338</v>
      </c>
      <c r="S11" s="5" t="s">
        <v>102</v>
      </c>
    </row>
    <row r="12" spans="1:19" s="11" customFormat="1" ht="156">
      <c r="A12" s="42" t="s">
        <v>50</v>
      </c>
      <c r="B12" s="35" t="s">
        <v>39</v>
      </c>
      <c r="C12" s="35" t="s">
        <v>70</v>
      </c>
      <c r="D12" s="35" t="s">
        <v>93</v>
      </c>
      <c r="E12" s="35" t="s">
        <v>84</v>
      </c>
      <c r="F12" s="35" t="s">
        <v>101</v>
      </c>
      <c r="G12" s="37">
        <v>251</v>
      </c>
      <c r="H12" s="35" t="s">
        <v>85</v>
      </c>
      <c r="I12" s="41">
        <v>812424</v>
      </c>
      <c r="J12" s="39" t="s">
        <v>135</v>
      </c>
      <c r="K12" s="43"/>
      <c r="L12" s="43"/>
      <c r="M12" s="43"/>
      <c r="N12" s="44"/>
      <c r="O12" s="44"/>
      <c r="P12" s="44"/>
      <c r="Q12" s="44"/>
      <c r="R12" s="41"/>
      <c r="S12" s="5" t="s">
        <v>7</v>
      </c>
    </row>
    <row r="13" spans="1:19" s="11" customFormat="1" ht="24">
      <c r="A13" s="39" t="s">
        <v>71</v>
      </c>
      <c r="B13" s="35"/>
      <c r="C13" s="35"/>
      <c r="D13" s="35"/>
      <c r="E13" s="35"/>
      <c r="F13" s="35"/>
      <c r="G13" s="37"/>
      <c r="H13" s="35"/>
      <c r="I13" s="45"/>
      <c r="J13" s="39"/>
      <c r="K13" s="46" t="s">
        <v>3</v>
      </c>
      <c r="L13" s="46" t="s">
        <v>54</v>
      </c>
      <c r="M13" s="47" t="s">
        <v>70</v>
      </c>
      <c r="N13" s="48">
        <v>9900070030</v>
      </c>
      <c r="O13" s="49">
        <v>853</v>
      </c>
      <c r="P13" s="50" t="s">
        <v>100</v>
      </c>
      <c r="Q13" s="50"/>
      <c r="R13" s="51">
        <v>14500</v>
      </c>
      <c r="S13" s="52" t="s">
        <v>104</v>
      </c>
    </row>
    <row r="14" spans="1:19" s="11" customFormat="1" ht="48">
      <c r="A14" s="53" t="s">
        <v>42</v>
      </c>
      <c r="B14" s="35"/>
      <c r="C14" s="35"/>
      <c r="D14" s="35"/>
      <c r="E14" s="35"/>
      <c r="F14" s="35"/>
      <c r="G14" s="37"/>
      <c r="H14" s="35"/>
      <c r="I14" s="45"/>
      <c r="J14" s="39"/>
      <c r="K14" s="46" t="s">
        <v>3</v>
      </c>
      <c r="L14" s="46" t="s">
        <v>54</v>
      </c>
      <c r="M14" s="47" t="s">
        <v>55</v>
      </c>
      <c r="N14" s="48">
        <v>9900070020</v>
      </c>
      <c r="O14" s="49">
        <v>852</v>
      </c>
      <c r="P14" s="50" t="s">
        <v>68</v>
      </c>
      <c r="Q14" s="50"/>
      <c r="R14" s="51">
        <v>6000</v>
      </c>
      <c r="S14" s="52" t="s">
        <v>105</v>
      </c>
    </row>
    <row r="15" spans="1:19" s="11" customFormat="1" ht="108">
      <c r="A15" s="53" t="s">
        <v>106</v>
      </c>
      <c r="B15" s="35"/>
      <c r="C15" s="35"/>
      <c r="D15" s="35"/>
      <c r="E15" s="35"/>
      <c r="F15" s="35"/>
      <c r="G15" s="37"/>
      <c r="H15" s="35"/>
      <c r="I15" s="45"/>
      <c r="J15" s="39"/>
      <c r="K15" s="46" t="s">
        <v>3</v>
      </c>
      <c r="L15" s="46" t="s">
        <v>54</v>
      </c>
      <c r="M15" s="47" t="s">
        <v>55</v>
      </c>
      <c r="N15" s="48">
        <v>9900070020</v>
      </c>
      <c r="O15" s="49">
        <v>853</v>
      </c>
      <c r="P15" s="50" t="s">
        <v>100</v>
      </c>
      <c r="Q15" s="50"/>
      <c r="R15" s="51">
        <v>70000</v>
      </c>
      <c r="S15" s="54" t="s">
        <v>107</v>
      </c>
    </row>
    <row r="16" spans="1:19" s="11" customFormat="1" ht="84">
      <c r="A16" s="53" t="s">
        <v>50</v>
      </c>
      <c r="B16" s="35" t="s">
        <v>39</v>
      </c>
      <c r="C16" s="35" t="s">
        <v>66</v>
      </c>
      <c r="D16" s="35" t="s">
        <v>55</v>
      </c>
      <c r="E16" s="35" t="s">
        <v>95</v>
      </c>
      <c r="F16" s="35" t="s">
        <v>73</v>
      </c>
      <c r="G16" s="37">
        <v>251</v>
      </c>
      <c r="H16" s="35"/>
      <c r="I16" s="45">
        <v>76000</v>
      </c>
      <c r="J16" s="52" t="s">
        <v>141</v>
      </c>
      <c r="K16" s="46" t="s">
        <v>39</v>
      </c>
      <c r="L16" s="46" t="s">
        <v>66</v>
      </c>
      <c r="M16" s="47" t="s">
        <v>70</v>
      </c>
      <c r="N16" s="48">
        <v>9900040300</v>
      </c>
      <c r="O16" s="49">
        <v>540</v>
      </c>
      <c r="P16" s="50" t="s">
        <v>65</v>
      </c>
      <c r="Q16" s="50"/>
      <c r="R16" s="55">
        <v>107000</v>
      </c>
      <c r="S16" s="52" t="s">
        <v>141</v>
      </c>
    </row>
    <row r="17" spans="1:19" s="11" customFormat="1" ht="84">
      <c r="A17" s="53" t="s">
        <v>50</v>
      </c>
      <c r="B17" s="35" t="s">
        <v>39</v>
      </c>
      <c r="C17" s="35" t="s">
        <v>93</v>
      </c>
      <c r="D17" s="35" t="s">
        <v>56</v>
      </c>
      <c r="E17" s="35" t="s">
        <v>95</v>
      </c>
      <c r="F17" s="35" t="s">
        <v>73</v>
      </c>
      <c r="G17" s="37">
        <v>251</v>
      </c>
      <c r="H17" s="35" t="s">
        <v>108</v>
      </c>
      <c r="I17" s="45">
        <v>31000</v>
      </c>
      <c r="J17" s="52" t="s">
        <v>142</v>
      </c>
      <c r="K17" s="46"/>
      <c r="L17" s="46"/>
      <c r="M17" s="47"/>
      <c r="N17" s="48"/>
      <c r="O17" s="49"/>
      <c r="P17" s="50"/>
      <c r="Q17" s="50"/>
      <c r="R17" s="51"/>
      <c r="S17" s="52"/>
    </row>
    <row r="18" spans="1:19" s="11" customFormat="1" ht="36">
      <c r="A18" s="53" t="s">
        <v>42</v>
      </c>
      <c r="B18" s="35"/>
      <c r="C18" s="35"/>
      <c r="D18" s="35"/>
      <c r="E18" s="35"/>
      <c r="F18" s="35"/>
      <c r="G18" s="37"/>
      <c r="H18" s="35"/>
      <c r="I18" s="45"/>
      <c r="J18" s="39"/>
      <c r="K18" s="46" t="s">
        <v>3</v>
      </c>
      <c r="L18" s="46" t="s">
        <v>54</v>
      </c>
      <c r="M18" s="47" t="s">
        <v>55</v>
      </c>
      <c r="N18" s="48">
        <v>9900070020</v>
      </c>
      <c r="O18" s="49">
        <v>244</v>
      </c>
      <c r="P18" s="50" t="s">
        <v>19</v>
      </c>
      <c r="Q18" s="50"/>
      <c r="R18" s="51">
        <v>177700</v>
      </c>
      <c r="S18" s="52" t="s">
        <v>109</v>
      </c>
    </row>
    <row r="19" spans="1:19" s="11" customFormat="1" ht="60">
      <c r="A19" s="53" t="s">
        <v>110</v>
      </c>
      <c r="B19" s="35"/>
      <c r="C19" s="35"/>
      <c r="D19" s="35"/>
      <c r="E19" s="35"/>
      <c r="F19" s="35"/>
      <c r="G19" s="37"/>
      <c r="H19" s="35"/>
      <c r="I19" s="45"/>
      <c r="J19" s="39"/>
      <c r="K19" s="46" t="s">
        <v>3</v>
      </c>
      <c r="L19" s="46" t="s">
        <v>54</v>
      </c>
      <c r="M19" s="47" t="s">
        <v>55</v>
      </c>
      <c r="N19" s="48">
        <v>9900070020</v>
      </c>
      <c r="O19" s="49">
        <v>244</v>
      </c>
      <c r="P19" s="50" t="s">
        <v>19</v>
      </c>
      <c r="Q19" s="50"/>
      <c r="R19" s="51">
        <v>3721</v>
      </c>
      <c r="S19" s="52" t="s">
        <v>111</v>
      </c>
    </row>
    <row r="20" spans="1:19" s="11" customFormat="1" ht="36">
      <c r="A20" s="53" t="s">
        <v>79</v>
      </c>
      <c r="B20" s="35"/>
      <c r="C20" s="35"/>
      <c r="D20" s="35"/>
      <c r="E20" s="35"/>
      <c r="F20" s="35"/>
      <c r="G20" s="37"/>
      <c r="H20" s="35"/>
      <c r="I20" s="45"/>
      <c r="J20" s="37"/>
      <c r="K20" s="46" t="s">
        <v>3</v>
      </c>
      <c r="L20" s="46" t="s">
        <v>54</v>
      </c>
      <c r="M20" s="47" t="s">
        <v>55</v>
      </c>
      <c r="N20" s="48">
        <v>9900070020</v>
      </c>
      <c r="O20" s="49">
        <v>244</v>
      </c>
      <c r="P20" s="50" t="s">
        <v>19</v>
      </c>
      <c r="Q20" s="50"/>
      <c r="R20" s="51">
        <v>2707</v>
      </c>
      <c r="S20" s="52" t="s">
        <v>112</v>
      </c>
    </row>
    <row r="21" spans="1:19" s="11" customFormat="1" ht="60">
      <c r="A21" s="56" t="s">
        <v>83</v>
      </c>
      <c r="B21" s="35"/>
      <c r="C21" s="35"/>
      <c r="D21" s="35"/>
      <c r="E21" s="35"/>
      <c r="F21" s="35"/>
      <c r="G21" s="37"/>
      <c r="H21" s="35"/>
      <c r="I21" s="45"/>
      <c r="J21" s="37"/>
      <c r="K21" s="46" t="s">
        <v>3</v>
      </c>
      <c r="L21" s="46" t="s">
        <v>54</v>
      </c>
      <c r="M21" s="47" t="s">
        <v>70</v>
      </c>
      <c r="N21" s="48">
        <v>9900070030</v>
      </c>
      <c r="O21" s="49">
        <v>244</v>
      </c>
      <c r="P21" s="50" t="s">
        <v>21</v>
      </c>
      <c r="Q21" s="50"/>
      <c r="R21" s="51">
        <v>150000</v>
      </c>
      <c r="S21" s="52" t="s">
        <v>113</v>
      </c>
    </row>
    <row r="22" spans="1:19" s="11" customFormat="1" ht="48">
      <c r="A22" s="56" t="s">
        <v>52</v>
      </c>
      <c r="B22" s="35"/>
      <c r="C22" s="35"/>
      <c r="D22" s="35"/>
      <c r="E22" s="35"/>
      <c r="F22" s="35"/>
      <c r="G22" s="37"/>
      <c r="H22" s="35"/>
      <c r="I22" s="45"/>
      <c r="J22" s="37"/>
      <c r="K22" s="46" t="s">
        <v>3</v>
      </c>
      <c r="L22" s="46" t="s">
        <v>54</v>
      </c>
      <c r="M22" s="47" t="s">
        <v>55</v>
      </c>
      <c r="N22" s="48">
        <v>9900070020</v>
      </c>
      <c r="O22" s="49">
        <v>244</v>
      </c>
      <c r="P22" s="50" t="s">
        <v>19</v>
      </c>
      <c r="Q22" s="50"/>
      <c r="R22" s="51">
        <v>38400</v>
      </c>
      <c r="S22" s="52" t="s">
        <v>114</v>
      </c>
    </row>
    <row r="23" spans="1:19" s="11" customFormat="1" ht="48">
      <c r="A23" s="56" t="s">
        <v>37</v>
      </c>
      <c r="B23" s="35"/>
      <c r="C23" s="35"/>
      <c r="D23" s="35"/>
      <c r="E23" s="35"/>
      <c r="F23" s="35"/>
      <c r="G23" s="37"/>
      <c r="H23" s="35"/>
      <c r="I23" s="45"/>
      <c r="J23" s="37"/>
      <c r="K23" s="46" t="s">
        <v>3</v>
      </c>
      <c r="L23" s="46" t="s">
        <v>54</v>
      </c>
      <c r="M23" s="47" t="s">
        <v>55</v>
      </c>
      <c r="N23" s="48">
        <v>9900070020</v>
      </c>
      <c r="O23" s="49">
        <v>244</v>
      </c>
      <c r="P23" s="50" t="s">
        <v>19</v>
      </c>
      <c r="Q23" s="50"/>
      <c r="R23" s="51">
        <v>1076</v>
      </c>
      <c r="S23" s="52" t="s">
        <v>114</v>
      </c>
    </row>
    <row r="24" spans="1:19" s="11" customFormat="1" ht="48">
      <c r="A24" s="56" t="s">
        <v>34</v>
      </c>
      <c r="B24" s="35"/>
      <c r="C24" s="35"/>
      <c r="D24" s="35"/>
      <c r="E24" s="35"/>
      <c r="F24" s="35"/>
      <c r="G24" s="37"/>
      <c r="H24" s="35"/>
      <c r="I24" s="45"/>
      <c r="J24" s="37"/>
      <c r="K24" s="46" t="s">
        <v>3</v>
      </c>
      <c r="L24" s="46" t="s">
        <v>54</v>
      </c>
      <c r="M24" s="47" t="s">
        <v>55</v>
      </c>
      <c r="N24" s="48">
        <v>9900070020</v>
      </c>
      <c r="O24" s="49">
        <v>244</v>
      </c>
      <c r="P24" s="50" t="s">
        <v>19</v>
      </c>
      <c r="Q24" s="50"/>
      <c r="R24" s="51">
        <v>3836</v>
      </c>
      <c r="S24" s="52" t="s">
        <v>114</v>
      </c>
    </row>
    <row r="25" spans="1:19" s="11" customFormat="1" ht="48">
      <c r="A25" s="56" t="s">
        <v>33</v>
      </c>
      <c r="B25" s="35"/>
      <c r="C25" s="35"/>
      <c r="D25" s="35"/>
      <c r="E25" s="35"/>
      <c r="F25" s="35"/>
      <c r="G25" s="37"/>
      <c r="H25" s="35"/>
      <c r="I25" s="45"/>
      <c r="J25" s="37"/>
      <c r="K25" s="46" t="s">
        <v>3</v>
      </c>
      <c r="L25" s="46" t="s">
        <v>54</v>
      </c>
      <c r="M25" s="47" t="s">
        <v>55</v>
      </c>
      <c r="N25" s="48">
        <v>9900070020</v>
      </c>
      <c r="O25" s="49">
        <v>244</v>
      </c>
      <c r="P25" s="50" t="s">
        <v>19</v>
      </c>
      <c r="Q25" s="50"/>
      <c r="R25" s="51">
        <v>4791</v>
      </c>
      <c r="S25" s="52" t="s">
        <v>114</v>
      </c>
    </row>
    <row r="26" spans="1:19" s="11" customFormat="1" ht="48">
      <c r="A26" s="56" t="s">
        <v>32</v>
      </c>
      <c r="B26" s="35"/>
      <c r="C26" s="35"/>
      <c r="D26" s="35"/>
      <c r="E26" s="35"/>
      <c r="F26" s="35"/>
      <c r="G26" s="37"/>
      <c r="H26" s="35"/>
      <c r="I26" s="45"/>
      <c r="J26" s="37"/>
      <c r="K26" s="46" t="s">
        <v>3</v>
      </c>
      <c r="L26" s="46" t="s">
        <v>54</v>
      </c>
      <c r="M26" s="47" t="s">
        <v>55</v>
      </c>
      <c r="N26" s="48">
        <v>9900070020</v>
      </c>
      <c r="O26" s="49">
        <v>244</v>
      </c>
      <c r="P26" s="50" t="s">
        <v>19</v>
      </c>
      <c r="Q26" s="50"/>
      <c r="R26" s="51">
        <v>21000</v>
      </c>
      <c r="S26" s="52" t="s">
        <v>114</v>
      </c>
    </row>
    <row r="27" spans="1:19" s="11" customFormat="1" ht="48">
      <c r="A27" s="56" t="s">
        <v>31</v>
      </c>
      <c r="B27" s="35"/>
      <c r="C27" s="35"/>
      <c r="D27" s="35"/>
      <c r="E27" s="35"/>
      <c r="F27" s="35"/>
      <c r="G27" s="37"/>
      <c r="H27" s="35"/>
      <c r="I27" s="45"/>
      <c r="J27" s="37"/>
      <c r="K27" s="46" t="s">
        <v>3</v>
      </c>
      <c r="L27" s="46" t="s">
        <v>54</v>
      </c>
      <c r="M27" s="47" t="s">
        <v>55</v>
      </c>
      <c r="N27" s="48">
        <v>9900070020</v>
      </c>
      <c r="O27" s="49">
        <v>244</v>
      </c>
      <c r="P27" s="50" t="s">
        <v>19</v>
      </c>
      <c r="Q27" s="50"/>
      <c r="R27" s="51">
        <v>600</v>
      </c>
      <c r="S27" s="52" t="s">
        <v>115</v>
      </c>
    </row>
    <row r="28" spans="1:19" s="11" customFormat="1" ht="48">
      <c r="A28" s="56" t="s">
        <v>38</v>
      </c>
      <c r="B28" s="35"/>
      <c r="C28" s="35"/>
      <c r="D28" s="35"/>
      <c r="E28" s="35"/>
      <c r="F28" s="35"/>
      <c r="G28" s="37"/>
      <c r="H28" s="35"/>
      <c r="I28" s="45"/>
      <c r="J28" s="37"/>
      <c r="K28" s="46" t="s">
        <v>3</v>
      </c>
      <c r="L28" s="46" t="s">
        <v>54</v>
      </c>
      <c r="M28" s="47" t="s">
        <v>55</v>
      </c>
      <c r="N28" s="48">
        <v>9900070020</v>
      </c>
      <c r="O28" s="49">
        <v>244</v>
      </c>
      <c r="P28" s="50" t="s">
        <v>19</v>
      </c>
      <c r="Q28" s="50"/>
      <c r="R28" s="51">
        <v>10200</v>
      </c>
      <c r="S28" s="52" t="s">
        <v>114</v>
      </c>
    </row>
    <row r="29" spans="1:19" s="11" customFormat="1" ht="48">
      <c r="A29" s="56" t="s">
        <v>69</v>
      </c>
      <c r="B29" s="35"/>
      <c r="C29" s="35"/>
      <c r="D29" s="35"/>
      <c r="E29" s="35"/>
      <c r="F29" s="35"/>
      <c r="G29" s="37"/>
      <c r="H29" s="35"/>
      <c r="I29" s="45"/>
      <c r="J29" s="37"/>
      <c r="K29" s="46" t="s">
        <v>3</v>
      </c>
      <c r="L29" s="46" t="s">
        <v>54</v>
      </c>
      <c r="M29" s="47" t="s">
        <v>55</v>
      </c>
      <c r="N29" s="48">
        <v>9900070020</v>
      </c>
      <c r="O29" s="49">
        <v>244</v>
      </c>
      <c r="P29" s="50" t="s">
        <v>19</v>
      </c>
      <c r="Q29" s="50"/>
      <c r="R29" s="51">
        <v>5640</v>
      </c>
      <c r="S29" s="52" t="s">
        <v>114</v>
      </c>
    </row>
    <row r="30" spans="1:19" s="11" customFormat="1" ht="72">
      <c r="A30" s="56" t="s">
        <v>36</v>
      </c>
      <c r="B30" s="35"/>
      <c r="C30" s="35"/>
      <c r="D30" s="35"/>
      <c r="E30" s="35"/>
      <c r="F30" s="35"/>
      <c r="G30" s="37"/>
      <c r="H30" s="35"/>
      <c r="I30" s="45"/>
      <c r="J30" s="37"/>
      <c r="K30" s="46" t="s">
        <v>3</v>
      </c>
      <c r="L30" s="46" t="s">
        <v>54</v>
      </c>
      <c r="M30" s="47" t="s">
        <v>55</v>
      </c>
      <c r="N30" s="48">
        <v>9900070020</v>
      </c>
      <c r="O30" s="49">
        <v>244</v>
      </c>
      <c r="P30" s="50" t="s">
        <v>19</v>
      </c>
      <c r="Q30" s="50"/>
      <c r="R30" s="51">
        <v>5680</v>
      </c>
      <c r="S30" s="52" t="s">
        <v>116</v>
      </c>
    </row>
    <row r="31" spans="1:19" s="11" customFormat="1" ht="48">
      <c r="A31" s="56" t="s">
        <v>74</v>
      </c>
      <c r="B31" s="35"/>
      <c r="C31" s="35"/>
      <c r="D31" s="35"/>
      <c r="E31" s="35"/>
      <c r="F31" s="35"/>
      <c r="G31" s="37"/>
      <c r="H31" s="35"/>
      <c r="I31" s="45"/>
      <c r="J31" s="37"/>
      <c r="K31" s="46" t="s">
        <v>3</v>
      </c>
      <c r="L31" s="46" t="s">
        <v>54</v>
      </c>
      <c r="M31" s="47" t="s">
        <v>55</v>
      </c>
      <c r="N31" s="48">
        <v>9900070020</v>
      </c>
      <c r="O31" s="49">
        <v>244</v>
      </c>
      <c r="P31" s="50" t="s">
        <v>19</v>
      </c>
      <c r="Q31" s="50"/>
      <c r="R31" s="51">
        <v>4142</v>
      </c>
      <c r="S31" s="52" t="s">
        <v>114</v>
      </c>
    </row>
    <row r="32" spans="1:19" s="11" customFormat="1" ht="48">
      <c r="A32" s="56" t="s">
        <v>80</v>
      </c>
      <c r="B32" s="35"/>
      <c r="C32" s="35"/>
      <c r="D32" s="35"/>
      <c r="E32" s="35"/>
      <c r="F32" s="35"/>
      <c r="G32" s="37"/>
      <c r="H32" s="35"/>
      <c r="I32" s="45"/>
      <c r="J32" s="37"/>
      <c r="K32" s="46" t="s">
        <v>3</v>
      </c>
      <c r="L32" s="46" t="s">
        <v>54</v>
      </c>
      <c r="M32" s="47" t="s">
        <v>55</v>
      </c>
      <c r="N32" s="48">
        <v>9900070020</v>
      </c>
      <c r="O32" s="49">
        <v>244</v>
      </c>
      <c r="P32" s="50" t="s">
        <v>19</v>
      </c>
      <c r="Q32" s="50"/>
      <c r="R32" s="51">
        <v>2022</v>
      </c>
      <c r="S32" s="52" t="s">
        <v>114</v>
      </c>
    </row>
    <row r="33" spans="1:21" s="11" customFormat="1" ht="48">
      <c r="A33" s="56" t="s">
        <v>75</v>
      </c>
      <c r="B33" s="35"/>
      <c r="C33" s="35"/>
      <c r="D33" s="35"/>
      <c r="E33" s="35"/>
      <c r="F33" s="35"/>
      <c r="G33" s="37"/>
      <c r="H33" s="35"/>
      <c r="I33" s="45"/>
      <c r="J33" s="37"/>
      <c r="K33" s="46" t="s">
        <v>3</v>
      </c>
      <c r="L33" s="46" t="s">
        <v>54</v>
      </c>
      <c r="M33" s="47" t="s">
        <v>55</v>
      </c>
      <c r="N33" s="48">
        <v>9900070020</v>
      </c>
      <c r="O33" s="49">
        <v>244</v>
      </c>
      <c r="P33" s="50" t="s">
        <v>19</v>
      </c>
      <c r="Q33" s="50"/>
      <c r="R33" s="51">
        <v>600</v>
      </c>
      <c r="S33" s="52" t="s">
        <v>115</v>
      </c>
      <c r="U33" s="11" t="s">
        <v>7</v>
      </c>
    </row>
    <row r="34" spans="1:21" s="11" customFormat="1" ht="48">
      <c r="A34" s="56" t="s">
        <v>77</v>
      </c>
      <c r="B34" s="35"/>
      <c r="C34" s="35"/>
      <c r="D34" s="35"/>
      <c r="E34" s="35"/>
      <c r="F34" s="35"/>
      <c r="G34" s="37"/>
      <c r="H34" s="35"/>
      <c r="I34" s="45"/>
      <c r="J34" s="37"/>
      <c r="K34" s="46" t="s">
        <v>3</v>
      </c>
      <c r="L34" s="46" t="s">
        <v>54</v>
      </c>
      <c r="M34" s="47" t="s">
        <v>55</v>
      </c>
      <c r="N34" s="48">
        <v>9900070020</v>
      </c>
      <c r="O34" s="49">
        <v>244</v>
      </c>
      <c r="P34" s="50" t="s">
        <v>19</v>
      </c>
      <c r="Q34" s="50"/>
      <c r="R34" s="51">
        <v>342</v>
      </c>
      <c r="S34" s="52" t="s">
        <v>114</v>
      </c>
    </row>
    <row r="35" spans="1:21" s="11" customFormat="1" ht="48">
      <c r="A35" s="56" t="s">
        <v>76</v>
      </c>
      <c r="B35" s="35"/>
      <c r="C35" s="35"/>
      <c r="D35" s="35"/>
      <c r="E35" s="35"/>
      <c r="F35" s="35"/>
      <c r="G35" s="37"/>
      <c r="H35" s="35"/>
      <c r="I35" s="45"/>
      <c r="J35" s="37"/>
      <c r="K35" s="46" t="s">
        <v>3</v>
      </c>
      <c r="L35" s="46" t="s">
        <v>54</v>
      </c>
      <c r="M35" s="47" t="s">
        <v>55</v>
      </c>
      <c r="N35" s="48">
        <v>9900070020</v>
      </c>
      <c r="O35" s="49">
        <v>244</v>
      </c>
      <c r="P35" s="50" t="s">
        <v>19</v>
      </c>
      <c r="Q35" s="50"/>
      <c r="R35" s="51">
        <v>600</v>
      </c>
      <c r="S35" s="52" t="s">
        <v>115</v>
      </c>
    </row>
    <row r="36" spans="1:21" s="11" customFormat="1" ht="48">
      <c r="A36" s="53" t="s">
        <v>71</v>
      </c>
      <c r="B36" s="35"/>
      <c r="C36" s="35"/>
      <c r="D36" s="35"/>
      <c r="E36" s="35"/>
      <c r="F36" s="35"/>
      <c r="G36" s="37"/>
      <c r="H36" s="35"/>
      <c r="I36" s="45"/>
      <c r="J36" s="37"/>
      <c r="K36" s="46" t="s">
        <v>3</v>
      </c>
      <c r="L36" s="46" t="s">
        <v>54</v>
      </c>
      <c r="M36" s="47" t="s">
        <v>70</v>
      </c>
      <c r="N36" s="57" t="s">
        <v>48</v>
      </c>
      <c r="O36" s="49">
        <v>244</v>
      </c>
      <c r="P36" s="50" t="s">
        <v>19</v>
      </c>
      <c r="Q36" s="50"/>
      <c r="R36" s="51">
        <v>3600</v>
      </c>
      <c r="S36" s="52" t="s">
        <v>114</v>
      </c>
    </row>
    <row r="37" spans="1:21" s="11" customFormat="1" ht="48">
      <c r="A37" s="53" t="s">
        <v>72</v>
      </c>
      <c r="B37" s="35"/>
      <c r="C37" s="35"/>
      <c r="D37" s="35"/>
      <c r="E37" s="35"/>
      <c r="F37" s="35"/>
      <c r="G37" s="37"/>
      <c r="H37" s="35"/>
      <c r="I37" s="45"/>
      <c r="J37" s="52"/>
      <c r="K37" s="46" t="s">
        <v>3</v>
      </c>
      <c r="L37" s="46" t="s">
        <v>54</v>
      </c>
      <c r="M37" s="47" t="s">
        <v>70</v>
      </c>
      <c r="N37" s="57" t="s">
        <v>48</v>
      </c>
      <c r="O37" s="49">
        <v>244</v>
      </c>
      <c r="P37" s="50" t="s">
        <v>19</v>
      </c>
      <c r="Q37" s="50"/>
      <c r="R37" s="51">
        <v>3184</v>
      </c>
      <c r="S37" s="52" t="s">
        <v>114</v>
      </c>
    </row>
    <row r="38" spans="1:21" s="11" customFormat="1" ht="48">
      <c r="A38" s="53" t="s">
        <v>86</v>
      </c>
      <c r="B38" s="35"/>
      <c r="C38" s="35"/>
      <c r="D38" s="35"/>
      <c r="E38" s="35"/>
      <c r="F38" s="35"/>
      <c r="G38" s="37"/>
      <c r="H38" s="35"/>
      <c r="I38" s="45"/>
      <c r="J38" s="52"/>
      <c r="K38" s="46" t="s">
        <v>3</v>
      </c>
      <c r="L38" s="46" t="s">
        <v>54</v>
      </c>
      <c r="M38" s="47" t="s">
        <v>70</v>
      </c>
      <c r="N38" s="57" t="s">
        <v>48</v>
      </c>
      <c r="O38" s="49">
        <v>244</v>
      </c>
      <c r="P38" s="50" t="s">
        <v>19</v>
      </c>
      <c r="Q38" s="50"/>
      <c r="R38" s="51">
        <v>19200</v>
      </c>
      <c r="S38" s="52" t="s">
        <v>114</v>
      </c>
    </row>
    <row r="39" spans="1:21" s="11" customFormat="1" ht="72">
      <c r="A39" s="53" t="s">
        <v>117</v>
      </c>
      <c r="B39" s="35"/>
      <c r="C39" s="35"/>
      <c r="D39" s="35"/>
      <c r="E39" s="35"/>
      <c r="F39" s="35"/>
      <c r="G39" s="37"/>
      <c r="H39" s="35"/>
      <c r="I39" s="45"/>
      <c r="J39" s="52"/>
      <c r="K39" s="46" t="s">
        <v>3</v>
      </c>
      <c r="L39" s="46" t="s">
        <v>54</v>
      </c>
      <c r="M39" s="47" t="s">
        <v>53</v>
      </c>
      <c r="N39" s="48">
        <v>9900070010</v>
      </c>
      <c r="O39" s="49">
        <v>244</v>
      </c>
      <c r="P39" s="50" t="s">
        <v>19</v>
      </c>
      <c r="Q39" s="50"/>
      <c r="R39" s="51">
        <v>12014</v>
      </c>
      <c r="S39" s="52" t="s">
        <v>118</v>
      </c>
    </row>
    <row r="40" spans="1:21" s="11" customFormat="1" ht="48">
      <c r="A40" s="53" t="s">
        <v>119</v>
      </c>
      <c r="B40" s="35"/>
      <c r="C40" s="35"/>
      <c r="D40" s="35"/>
      <c r="E40" s="35"/>
      <c r="F40" s="35"/>
      <c r="G40" s="37"/>
      <c r="H40" s="35"/>
      <c r="I40" s="45"/>
      <c r="J40" s="52"/>
      <c r="K40" s="46" t="s">
        <v>3</v>
      </c>
      <c r="L40" s="46" t="s">
        <v>54</v>
      </c>
      <c r="M40" s="47" t="s">
        <v>53</v>
      </c>
      <c r="N40" s="48">
        <v>9900070010</v>
      </c>
      <c r="O40" s="49">
        <v>244</v>
      </c>
      <c r="P40" s="50" t="s">
        <v>19</v>
      </c>
      <c r="Q40" s="50"/>
      <c r="R40" s="45">
        <v>3182</v>
      </c>
      <c r="S40" s="52" t="s">
        <v>114</v>
      </c>
    </row>
    <row r="41" spans="1:21" s="11" customFormat="1" ht="72">
      <c r="A41" s="53" t="s">
        <v>120</v>
      </c>
      <c r="B41" s="35"/>
      <c r="C41" s="35"/>
      <c r="D41" s="35"/>
      <c r="E41" s="35"/>
      <c r="F41" s="35"/>
      <c r="G41" s="37"/>
      <c r="H41" s="35"/>
      <c r="I41" s="45"/>
      <c r="J41" s="52"/>
      <c r="K41" s="46" t="s">
        <v>3</v>
      </c>
      <c r="L41" s="46" t="s">
        <v>54</v>
      </c>
      <c r="M41" s="47" t="s">
        <v>53</v>
      </c>
      <c r="N41" s="48">
        <v>9900070010</v>
      </c>
      <c r="O41" s="49">
        <v>244</v>
      </c>
      <c r="P41" s="50" t="s">
        <v>19</v>
      </c>
      <c r="Q41" s="35"/>
      <c r="R41" s="45">
        <v>13604</v>
      </c>
      <c r="S41" s="52" t="s">
        <v>121</v>
      </c>
    </row>
    <row r="42" spans="1:21" s="11" customFormat="1" ht="48">
      <c r="A42" s="53" t="s">
        <v>122</v>
      </c>
      <c r="B42" s="35"/>
      <c r="C42" s="35"/>
      <c r="D42" s="35"/>
      <c r="E42" s="35"/>
      <c r="F42" s="35"/>
      <c r="G42" s="37"/>
      <c r="H42" s="35"/>
      <c r="I42" s="45"/>
      <c r="J42" s="52"/>
      <c r="K42" s="46" t="s">
        <v>3</v>
      </c>
      <c r="L42" s="46" t="s">
        <v>54</v>
      </c>
      <c r="M42" s="47" t="s">
        <v>53</v>
      </c>
      <c r="N42" s="48">
        <v>9900070010</v>
      </c>
      <c r="O42" s="49">
        <v>244</v>
      </c>
      <c r="P42" s="50" t="s">
        <v>19</v>
      </c>
      <c r="Q42" s="35"/>
      <c r="R42" s="45">
        <v>6000</v>
      </c>
      <c r="S42" s="52" t="s">
        <v>114</v>
      </c>
    </row>
    <row r="43" spans="1:21" s="11" customFormat="1" ht="48">
      <c r="A43" s="53" t="s">
        <v>123</v>
      </c>
      <c r="B43" s="35"/>
      <c r="C43" s="35"/>
      <c r="D43" s="35"/>
      <c r="E43" s="35"/>
      <c r="F43" s="35"/>
      <c r="G43" s="37"/>
      <c r="H43" s="35"/>
      <c r="I43" s="45"/>
      <c r="J43" s="52"/>
      <c r="K43" s="46" t="s">
        <v>3</v>
      </c>
      <c r="L43" s="46" t="s">
        <v>54</v>
      </c>
      <c r="M43" s="47" t="s">
        <v>53</v>
      </c>
      <c r="N43" s="48">
        <v>9900070010</v>
      </c>
      <c r="O43" s="49">
        <v>244</v>
      </c>
      <c r="P43" s="50" t="s">
        <v>19</v>
      </c>
      <c r="Q43" s="35"/>
      <c r="R43" s="45">
        <v>182</v>
      </c>
      <c r="S43" s="52" t="s">
        <v>114</v>
      </c>
    </row>
    <row r="44" spans="1:21" s="11" customFormat="1" ht="48">
      <c r="A44" s="53" t="s">
        <v>124</v>
      </c>
      <c r="B44" s="35"/>
      <c r="C44" s="35"/>
      <c r="D44" s="35"/>
      <c r="E44" s="35"/>
      <c r="F44" s="35"/>
      <c r="G44" s="37"/>
      <c r="H44" s="35"/>
      <c r="I44" s="45"/>
      <c r="J44" s="52"/>
      <c r="K44" s="46" t="s">
        <v>3</v>
      </c>
      <c r="L44" s="46" t="s">
        <v>54</v>
      </c>
      <c r="M44" s="47" t="s">
        <v>53</v>
      </c>
      <c r="N44" s="48">
        <v>9900070010</v>
      </c>
      <c r="O44" s="49">
        <v>244</v>
      </c>
      <c r="P44" s="50" t="s">
        <v>19</v>
      </c>
      <c r="Q44" s="35"/>
      <c r="R44" s="45">
        <v>3600</v>
      </c>
      <c r="S44" s="52" t="s">
        <v>115</v>
      </c>
    </row>
    <row r="45" spans="1:21" s="11" customFormat="1" ht="48">
      <c r="A45" s="53" t="s">
        <v>125</v>
      </c>
      <c r="B45" s="35"/>
      <c r="C45" s="35"/>
      <c r="D45" s="35"/>
      <c r="E45" s="35"/>
      <c r="F45" s="35"/>
      <c r="G45" s="37"/>
      <c r="H45" s="35"/>
      <c r="I45" s="45"/>
      <c r="J45" s="52"/>
      <c r="K45" s="46" t="s">
        <v>3</v>
      </c>
      <c r="L45" s="46" t="s">
        <v>54</v>
      </c>
      <c r="M45" s="47" t="s">
        <v>53</v>
      </c>
      <c r="N45" s="48">
        <v>9900070010</v>
      </c>
      <c r="O45" s="49">
        <v>244</v>
      </c>
      <c r="P45" s="50" t="s">
        <v>19</v>
      </c>
      <c r="Q45" s="35"/>
      <c r="R45" s="45">
        <v>600</v>
      </c>
      <c r="S45" s="52" t="s">
        <v>115</v>
      </c>
    </row>
    <row r="46" spans="1:21" s="11" customFormat="1" ht="48">
      <c r="A46" s="53" t="s">
        <v>126</v>
      </c>
      <c r="B46" s="35"/>
      <c r="C46" s="35"/>
      <c r="D46" s="35"/>
      <c r="E46" s="35"/>
      <c r="F46" s="35"/>
      <c r="G46" s="37"/>
      <c r="H46" s="35"/>
      <c r="I46" s="45"/>
      <c r="J46" s="52"/>
      <c r="K46" s="46" t="s">
        <v>3</v>
      </c>
      <c r="L46" s="46" t="s">
        <v>54</v>
      </c>
      <c r="M46" s="47" t="s">
        <v>53</v>
      </c>
      <c r="N46" s="48">
        <v>9900070010</v>
      </c>
      <c r="O46" s="49">
        <v>244</v>
      </c>
      <c r="P46" s="50" t="s">
        <v>19</v>
      </c>
      <c r="Q46" s="35"/>
      <c r="R46" s="45">
        <v>7018</v>
      </c>
      <c r="S46" s="52" t="s">
        <v>114</v>
      </c>
    </row>
    <row r="47" spans="1:21" s="11" customFormat="1" ht="48">
      <c r="A47" s="53" t="s">
        <v>127</v>
      </c>
      <c r="B47" s="35"/>
      <c r="C47" s="35"/>
      <c r="D47" s="35"/>
      <c r="E47" s="35"/>
      <c r="F47" s="35"/>
      <c r="G47" s="37"/>
      <c r="H47" s="35"/>
      <c r="I47" s="45"/>
      <c r="J47" s="52"/>
      <c r="K47" s="46" t="s">
        <v>3</v>
      </c>
      <c r="L47" s="46" t="s">
        <v>54</v>
      </c>
      <c r="M47" s="47" t="s">
        <v>53</v>
      </c>
      <c r="N47" s="48">
        <v>9900070010</v>
      </c>
      <c r="O47" s="49">
        <v>244</v>
      </c>
      <c r="P47" s="50" t="s">
        <v>19</v>
      </c>
      <c r="Q47" s="35"/>
      <c r="R47" s="45">
        <v>3304</v>
      </c>
      <c r="S47" s="52" t="s">
        <v>114</v>
      </c>
    </row>
    <row r="48" spans="1:21" s="11" customFormat="1" ht="48">
      <c r="A48" s="53" t="s">
        <v>128</v>
      </c>
      <c r="B48" s="35"/>
      <c r="C48" s="35"/>
      <c r="D48" s="35"/>
      <c r="E48" s="35"/>
      <c r="F48" s="35"/>
      <c r="G48" s="37"/>
      <c r="H48" s="35"/>
      <c r="I48" s="45"/>
      <c r="J48" s="52"/>
      <c r="K48" s="46" t="s">
        <v>3</v>
      </c>
      <c r="L48" s="46" t="s">
        <v>54</v>
      </c>
      <c r="M48" s="47" t="s">
        <v>53</v>
      </c>
      <c r="N48" s="48">
        <v>9900070010</v>
      </c>
      <c r="O48" s="49">
        <v>244</v>
      </c>
      <c r="P48" s="50" t="s">
        <v>19</v>
      </c>
      <c r="Q48" s="35"/>
      <c r="R48" s="45">
        <v>12212</v>
      </c>
      <c r="S48" s="52" t="s">
        <v>114</v>
      </c>
    </row>
    <row r="49" spans="1:19" s="11" customFormat="1" ht="48">
      <c r="A49" s="53" t="s">
        <v>129</v>
      </c>
      <c r="B49" s="35"/>
      <c r="C49" s="35"/>
      <c r="D49" s="35"/>
      <c r="E49" s="35"/>
      <c r="F49" s="35"/>
      <c r="G49" s="37"/>
      <c r="H49" s="35"/>
      <c r="I49" s="45"/>
      <c r="J49" s="52"/>
      <c r="K49" s="46" t="s">
        <v>3</v>
      </c>
      <c r="L49" s="46" t="s">
        <v>54</v>
      </c>
      <c r="M49" s="47" t="s">
        <v>53</v>
      </c>
      <c r="N49" s="48">
        <v>9900070010</v>
      </c>
      <c r="O49" s="49">
        <v>244</v>
      </c>
      <c r="P49" s="50" t="s">
        <v>19</v>
      </c>
      <c r="Q49" s="35"/>
      <c r="R49" s="45">
        <v>5474</v>
      </c>
      <c r="S49" s="52" t="s">
        <v>114</v>
      </c>
    </row>
    <row r="50" spans="1:19" s="11" customFormat="1" ht="48">
      <c r="A50" s="53" t="s">
        <v>130</v>
      </c>
      <c r="B50" s="35"/>
      <c r="C50" s="35"/>
      <c r="D50" s="35"/>
      <c r="E50" s="35"/>
      <c r="F50" s="35"/>
      <c r="G50" s="37"/>
      <c r="H50" s="35"/>
      <c r="I50" s="45"/>
      <c r="J50" s="52"/>
      <c r="K50" s="46" t="s">
        <v>3</v>
      </c>
      <c r="L50" s="46" t="s">
        <v>54</v>
      </c>
      <c r="M50" s="47" t="s">
        <v>53</v>
      </c>
      <c r="N50" s="48">
        <v>9900070010</v>
      </c>
      <c r="O50" s="49">
        <v>244</v>
      </c>
      <c r="P50" s="50" t="s">
        <v>19</v>
      </c>
      <c r="Q50" s="35"/>
      <c r="R50" s="45">
        <v>1800</v>
      </c>
      <c r="S50" s="52" t="s">
        <v>115</v>
      </c>
    </row>
    <row r="51" spans="1:19" s="11" customFormat="1" ht="48">
      <c r="A51" s="53" t="s">
        <v>23</v>
      </c>
      <c r="B51" s="35" t="s">
        <v>0</v>
      </c>
      <c r="C51" s="35" t="s">
        <v>57</v>
      </c>
      <c r="D51" s="35" t="s">
        <v>66</v>
      </c>
      <c r="E51" s="35" t="s">
        <v>64</v>
      </c>
      <c r="F51" s="35" t="s">
        <v>131</v>
      </c>
      <c r="G51" s="37">
        <v>296</v>
      </c>
      <c r="H51" s="35"/>
      <c r="I51" s="45">
        <v>60000</v>
      </c>
      <c r="J51" s="52" t="s">
        <v>133</v>
      </c>
      <c r="K51" s="35" t="s">
        <v>0</v>
      </c>
      <c r="L51" s="35" t="s">
        <v>57</v>
      </c>
      <c r="M51" s="35" t="s">
        <v>66</v>
      </c>
      <c r="N51" s="35" t="s">
        <v>132</v>
      </c>
      <c r="O51" s="58" t="s">
        <v>16</v>
      </c>
      <c r="P51" s="36">
        <v>226</v>
      </c>
      <c r="Q51" s="35"/>
      <c r="R51" s="40">
        <v>60000</v>
      </c>
      <c r="S51" s="52" t="s">
        <v>134</v>
      </c>
    </row>
    <row r="52" spans="1:19" s="11" customFormat="1" ht="96">
      <c r="A52" s="53" t="s">
        <v>23</v>
      </c>
      <c r="B52" s="35"/>
      <c r="C52" s="35"/>
      <c r="D52" s="35"/>
      <c r="E52" s="35"/>
      <c r="F52" s="35"/>
      <c r="G52" s="37"/>
      <c r="H52" s="35"/>
      <c r="I52" s="45"/>
      <c r="J52" s="52"/>
      <c r="K52" s="35" t="s">
        <v>0</v>
      </c>
      <c r="L52" s="35" t="s">
        <v>53</v>
      </c>
      <c r="M52" s="35" t="s">
        <v>98</v>
      </c>
      <c r="N52" s="35" t="s">
        <v>81</v>
      </c>
      <c r="O52" s="35" t="s">
        <v>62</v>
      </c>
      <c r="P52" s="37">
        <v>211</v>
      </c>
      <c r="Q52" s="35"/>
      <c r="R52" s="45">
        <v>80000</v>
      </c>
      <c r="S52" s="52" t="s">
        <v>143</v>
      </c>
    </row>
    <row r="53" spans="1:19" s="11" customFormat="1" ht="96">
      <c r="A53" s="53" t="s">
        <v>23</v>
      </c>
      <c r="B53" s="35"/>
      <c r="C53" s="35"/>
      <c r="D53" s="35"/>
      <c r="E53" s="35"/>
      <c r="F53" s="35"/>
      <c r="G53" s="37"/>
      <c r="H53" s="35"/>
      <c r="I53" s="45"/>
      <c r="J53" s="52"/>
      <c r="K53" s="35" t="s">
        <v>0</v>
      </c>
      <c r="L53" s="35" t="s">
        <v>53</v>
      </c>
      <c r="M53" s="35" t="s">
        <v>98</v>
      </c>
      <c r="N53" s="35" t="s">
        <v>81</v>
      </c>
      <c r="O53" s="35" t="s">
        <v>63</v>
      </c>
      <c r="P53" s="37">
        <v>213</v>
      </c>
      <c r="Q53" s="35"/>
      <c r="R53" s="45">
        <v>24160</v>
      </c>
      <c r="S53" s="52" t="s">
        <v>143</v>
      </c>
    </row>
    <row r="54" spans="1:19" s="11" customFormat="1" ht="96">
      <c r="A54" s="53" t="s">
        <v>136</v>
      </c>
      <c r="B54" s="35"/>
      <c r="C54" s="35"/>
      <c r="D54" s="35"/>
      <c r="E54" s="35"/>
      <c r="F54" s="35"/>
      <c r="G54" s="37"/>
      <c r="H54" s="35"/>
      <c r="I54" s="45"/>
      <c r="J54" s="52"/>
      <c r="K54" s="35" t="s">
        <v>40</v>
      </c>
      <c r="L54" s="35" t="s">
        <v>87</v>
      </c>
      <c r="M54" s="35" t="s">
        <v>53</v>
      </c>
      <c r="N54" s="35" t="s">
        <v>49</v>
      </c>
      <c r="O54" s="35" t="s">
        <v>35</v>
      </c>
      <c r="P54" s="37">
        <v>211</v>
      </c>
      <c r="Q54" s="35"/>
      <c r="R54" s="45">
        <v>67990</v>
      </c>
      <c r="S54" s="52" t="s">
        <v>140</v>
      </c>
    </row>
    <row r="55" spans="1:19" s="11" customFormat="1" ht="96">
      <c r="A55" s="53" t="s">
        <v>136</v>
      </c>
      <c r="B55" s="35"/>
      <c r="C55" s="35"/>
      <c r="D55" s="35"/>
      <c r="E55" s="35"/>
      <c r="F55" s="35"/>
      <c r="G55" s="37"/>
      <c r="H55" s="35"/>
      <c r="I55" s="45"/>
      <c r="J55" s="52"/>
      <c r="K55" s="35" t="s">
        <v>40</v>
      </c>
      <c r="L55" s="35" t="s">
        <v>87</v>
      </c>
      <c r="M55" s="35" t="s">
        <v>53</v>
      </c>
      <c r="N55" s="35" t="s">
        <v>49</v>
      </c>
      <c r="O55" s="35" t="s">
        <v>47</v>
      </c>
      <c r="P55" s="37">
        <v>213</v>
      </c>
      <c r="Q55" s="35"/>
      <c r="R55" s="45">
        <v>20533</v>
      </c>
      <c r="S55" s="52" t="s">
        <v>137</v>
      </c>
    </row>
    <row r="56" spans="1:19" s="11" customFormat="1" ht="36">
      <c r="A56" s="53" t="s">
        <v>138</v>
      </c>
      <c r="B56" s="35"/>
      <c r="C56" s="35"/>
      <c r="D56" s="35"/>
      <c r="E56" s="35"/>
      <c r="F56" s="35"/>
      <c r="G56" s="37"/>
      <c r="H56" s="35"/>
      <c r="I56" s="45"/>
      <c r="J56" s="52"/>
      <c r="K56" s="35" t="s">
        <v>3</v>
      </c>
      <c r="L56" s="35" t="s">
        <v>54</v>
      </c>
      <c r="M56" s="35" t="s">
        <v>55</v>
      </c>
      <c r="N56" s="35" t="s">
        <v>43</v>
      </c>
      <c r="O56" s="35" t="s">
        <v>16</v>
      </c>
      <c r="P56" s="37">
        <v>291</v>
      </c>
      <c r="Q56" s="35"/>
      <c r="R56" s="45">
        <v>3600</v>
      </c>
      <c r="S56" s="52" t="s">
        <v>165</v>
      </c>
    </row>
    <row r="57" spans="1:19" s="11" customFormat="1" ht="36">
      <c r="A57" s="53" t="s">
        <v>139</v>
      </c>
      <c r="B57" s="35"/>
      <c r="C57" s="35"/>
      <c r="D57" s="35"/>
      <c r="E57" s="35"/>
      <c r="F57" s="35"/>
      <c r="G57" s="37"/>
      <c r="H57" s="35"/>
      <c r="I57" s="45"/>
      <c r="J57" s="52"/>
      <c r="K57" s="35" t="s">
        <v>3</v>
      </c>
      <c r="L57" s="35" t="s">
        <v>54</v>
      </c>
      <c r="M57" s="35" t="s">
        <v>55</v>
      </c>
      <c r="N57" s="35" t="s">
        <v>43</v>
      </c>
      <c r="O57" s="35" t="s">
        <v>16</v>
      </c>
      <c r="P57" s="37">
        <v>225</v>
      </c>
      <c r="Q57" s="35"/>
      <c r="R57" s="45">
        <v>60000</v>
      </c>
      <c r="S57" s="52" t="s">
        <v>145</v>
      </c>
    </row>
    <row r="58" spans="1:19" s="11" customFormat="1" ht="36">
      <c r="A58" s="53" t="s">
        <v>59</v>
      </c>
      <c r="B58" s="35"/>
      <c r="C58" s="35"/>
      <c r="D58" s="35"/>
      <c r="E58" s="35"/>
      <c r="F58" s="35"/>
      <c r="G58" s="37"/>
      <c r="H58" s="35"/>
      <c r="I58" s="45"/>
      <c r="J58" s="52"/>
      <c r="K58" s="35" t="s">
        <v>60</v>
      </c>
      <c r="L58" s="35" t="s">
        <v>53</v>
      </c>
      <c r="M58" s="35" t="s">
        <v>99</v>
      </c>
      <c r="N58" s="35" t="s">
        <v>67</v>
      </c>
      <c r="O58" s="35" t="s">
        <v>16</v>
      </c>
      <c r="P58" s="37">
        <v>346</v>
      </c>
      <c r="Q58" s="35"/>
      <c r="R58" s="45">
        <v>20000</v>
      </c>
      <c r="S58" s="52" t="s">
        <v>144</v>
      </c>
    </row>
    <row r="59" spans="1:19" s="11" customFormat="1" ht="48">
      <c r="A59" s="53" t="s">
        <v>59</v>
      </c>
      <c r="B59" s="35" t="s">
        <v>60</v>
      </c>
      <c r="C59" s="35" t="s">
        <v>53</v>
      </c>
      <c r="D59" s="35" t="s">
        <v>99</v>
      </c>
      <c r="E59" s="35" t="s">
        <v>67</v>
      </c>
      <c r="F59" s="35" t="s">
        <v>16</v>
      </c>
      <c r="G59" s="37">
        <v>223</v>
      </c>
      <c r="H59" s="35" t="s">
        <v>82</v>
      </c>
      <c r="I59" s="45">
        <v>403355</v>
      </c>
      <c r="J59" s="52" t="s">
        <v>157</v>
      </c>
      <c r="K59" s="35" t="s">
        <v>0</v>
      </c>
      <c r="L59" s="35" t="s">
        <v>53</v>
      </c>
      <c r="M59" s="35" t="s">
        <v>93</v>
      </c>
      <c r="N59" s="35" t="s">
        <v>44</v>
      </c>
      <c r="O59" s="35" t="s">
        <v>16</v>
      </c>
      <c r="P59" s="37">
        <v>223</v>
      </c>
      <c r="Q59" s="35" t="s">
        <v>82</v>
      </c>
      <c r="R59" s="96">
        <v>403355</v>
      </c>
      <c r="S59" s="52" t="s">
        <v>146</v>
      </c>
    </row>
    <row r="60" spans="1:19" s="11" customFormat="1" ht="24">
      <c r="A60" s="53" t="s">
        <v>59</v>
      </c>
      <c r="B60" s="35" t="s">
        <v>60</v>
      </c>
      <c r="C60" s="35" t="s">
        <v>53</v>
      </c>
      <c r="D60" s="35" t="s">
        <v>99</v>
      </c>
      <c r="E60" s="35" t="s">
        <v>67</v>
      </c>
      <c r="F60" s="35" t="s">
        <v>41</v>
      </c>
      <c r="G60" s="37">
        <v>291</v>
      </c>
      <c r="H60" s="35"/>
      <c r="I60" s="45">
        <v>202735</v>
      </c>
      <c r="J60" s="52" t="s">
        <v>147</v>
      </c>
      <c r="K60" s="35" t="s">
        <v>0</v>
      </c>
      <c r="L60" s="35" t="s">
        <v>53</v>
      </c>
      <c r="M60" s="35" t="s">
        <v>93</v>
      </c>
      <c r="N60" s="35" t="s">
        <v>44</v>
      </c>
      <c r="O60" s="35" t="s">
        <v>41</v>
      </c>
      <c r="P60" s="37">
        <v>291</v>
      </c>
      <c r="Q60" s="35"/>
      <c r="R60" s="45">
        <v>202735</v>
      </c>
      <c r="S60" s="52" t="s">
        <v>148</v>
      </c>
    </row>
    <row r="61" spans="1:19" s="11" customFormat="1" ht="72">
      <c r="A61" s="56" t="s">
        <v>34</v>
      </c>
      <c r="B61" s="35"/>
      <c r="C61" s="35"/>
      <c r="D61" s="35"/>
      <c r="E61" s="35"/>
      <c r="F61" s="35"/>
      <c r="G61" s="37"/>
      <c r="H61" s="35"/>
      <c r="I61" s="45"/>
      <c r="J61" s="52"/>
      <c r="K61" s="35" t="s">
        <v>3</v>
      </c>
      <c r="L61" s="35" t="s">
        <v>54</v>
      </c>
      <c r="M61" s="35" t="s">
        <v>55</v>
      </c>
      <c r="N61" s="35" t="s">
        <v>43</v>
      </c>
      <c r="O61" s="35" t="s">
        <v>16</v>
      </c>
      <c r="P61" s="37">
        <v>310</v>
      </c>
      <c r="Q61" s="35"/>
      <c r="R61" s="45">
        <v>115500</v>
      </c>
      <c r="S61" s="52" t="s">
        <v>163</v>
      </c>
    </row>
    <row r="62" spans="1:19" s="11" customFormat="1" ht="36">
      <c r="A62" s="56" t="s">
        <v>34</v>
      </c>
      <c r="B62" s="35"/>
      <c r="C62" s="35"/>
      <c r="D62" s="35"/>
      <c r="E62" s="35"/>
      <c r="F62" s="35"/>
      <c r="G62" s="37"/>
      <c r="H62" s="35"/>
      <c r="I62" s="45"/>
      <c r="J62" s="52"/>
      <c r="K62" s="35" t="s">
        <v>3</v>
      </c>
      <c r="L62" s="35" t="s">
        <v>54</v>
      </c>
      <c r="M62" s="35" t="s">
        <v>55</v>
      </c>
      <c r="N62" s="35" t="s">
        <v>43</v>
      </c>
      <c r="O62" s="35" t="s">
        <v>16</v>
      </c>
      <c r="P62" s="37">
        <v>343</v>
      </c>
      <c r="Q62" s="35"/>
      <c r="R62" s="45">
        <v>20000</v>
      </c>
      <c r="S62" s="52" t="s">
        <v>164</v>
      </c>
    </row>
    <row r="63" spans="1:19" s="11" customFormat="1" ht="36">
      <c r="A63" s="53" t="s">
        <v>37</v>
      </c>
      <c r="B63" s="35"/>
      <c r="C63" s="35"/>
      <c r="D63" s="35"/>
      <c r="E63" s="35"/>
      <c r="F63" s="35"/>
      <c r="G63" s="37"/>
      <c r="H63" s="35"/>
      <c r="I63" s="45"/>
      <c r="J63" s="52"/>
      <c r="K63" s="35" t="s">
        <v>3</v>
      </c>
      <c r="L63" s="35" t="s">
        <v>54</v>
      </c>
      <c r="M63" s="35" t="s">
        <v>55</v>
      </c>
      <c r="N63" s="35" t="s">
        <v>43</v>
      </c>
      <c r="O63" s="35" t="s">
        <v>16</v>
      </c>
      <c r="P63" s="37">
        <v>291</v>
      </c>
      <c r="Q63" s="35"/>
      <c r="R63" s="45">
        <v>3600</v>
      </c>
      <c r="S63" s="52" t="s">
        <v>166</v>
      </c>
    </row>
    <row r="64" spans="1:19" s="11" customFormat="1" ht="24">
      <c r="A64" s="53" t="s">
        <v>170</v>
      </c>
      <c r="B64" s="35" t="s">
        <v>40</v>
      </c>
      <c r="C64" s="35" t="s">
        <v>87</v>
      </c>
      <c r="D64" s="35" t="s">
        <v>53</v>
      </c>
      <c r="E64" s="35" t="s">
        <v>171</v>
      </c>
      <c r="F64" s="35" t="s">
        <v>16</v>
      </c>
      <c r="G64" s="37">
        <v>225</v>
      </c>
      <c r="H64" s="35"/>
      <c r="I64" s="45">
        <v>300000</v>
      </c>
      <c r="J64" s="52" t="s">
        <v>172</v>
      </c>
      <c r="K64" s="35"/>
      <c r="L64" s="35"/>
      <c r="M64" s="35"/>
      <c r="N64" s="35"/>
      <c r="O64" s="35"/>
      <c r="P64" s="37"/>
      <c r="Q64" s="35"/>
      <c r="R64" s="45"/>
      <c r="S64" s="52"/>
    </row>
    <row r="65" spans="1:19" s="11" customFormat="1" ht="24">
      <c r="A65" s="53" t="s">
        <v>170</v>
      </c>
      <c r="B65" s="35"/>
      <c r="C65" s="35"/>
      <c r="D65" s="35"/>
      <c r="E65" s="35"/>
      <c r="F65" s="35"/>
      <c r="G65" s="37"/>
      <c r="H65" s="35"/>
      <c r="I65" s="45"/>
      <c r="J65" s="52"/>
      <c r="K65" s="35" t="s">
        <v>40</v>
      </c>
      <c r="L65" s="35" t="s">
        <v>87</v>
      </c>
      <c r="M65" s="35" t="s">
        <v>53</v>
      </c>
      <c r="N65" s="35" t="s">
        <v>171</v>
      </c>
      <c r="O65" s="35" t="s">
        <v>16</v>
      </c>
      <c r="P65" s="37">
        <v>349</v>
      </c>
      <c r="Q65" s="35"/>
      <c r="R65" s="45">
        <v>300000</v>
      </c>
      <c r="S65" s="52" t="s">
        <v>173</v>
      </c>
    </row>
    <row r="66" spans="1:19" s="11" customFormat="1" ht="24">
      <c r="A66" s="53" t="s">
        <v>170</v>
      </c>
      <c r="B66" s="35"/>
      <c r="C66" s="35"/>
      <c r="D66" s="35"/>
      <c r="E66" s="35"/>
      <c r="F66" s="35"/>
      <c r="G66" s="37"/>
      <c r="H66" s="35"/>
      <c r="I66" s="45"/>
      <c r="J66" s="52"/>
      <c r="K66" s="35" t="s">
        <v>40</v>
      </c>
      <c r="L66" s="35" t="s">
        <v>87</v>
      </c>
      <c r="M66" s="35" t="s">
        <v>53</v>
      </c>
      <c r="N66" s="35" t="s">
        <v>171</v>
      </c>
      <c r="O66" s="35" t="s">
        <v>16</v>
      </c>
      <c r="P66" s="37">
        <v>222</v>
      </c>
      <c r="Q66" s="35"/>
      <c r="R66" s="45">
        <v>150000</v>
      </c>
      <c r="S66" s="52" t="s">
        <v>174</v>
      </c>
    </row>
    <row r="67" spans="1:19" s="11" customFormat="1" ht="24">
      <c r="A67" s="53" t="s">
        <v>170</v>
      </c>
      <c r="B67" s="35"/>
      <c r="C67" s="35"/>
      <c r="D67" s="35"/>
      <c r="E67" s="35"/>
      <c r="F67" s="35"/>
      <c r="G67" s="37"/>
      <c r="H67" s="35"/>
      <c r="I67" s="45"/>
      <c r="J67" s="52"/>
      <c r="K67" s="35" t="s">
        <v>40</v>
      </c>
      <c r="L67" s="35" t="s">
        <v>87</v>
      </c>
      <c r="M67" s="35" t="s">
        <v>53</v>
      </c>
      <c r="N67" s="35" t="s">
        <v>171</v>
      </c>
      <c r="O67" s="35" t="s">
        <v>16</v>
      </c>
      <c r="P67" s="37">
        <v>226</v>
      </c>
      <c r="Q67" s="35"/>
      <c r="R67" s="45">
        <v>150000</v>
      </c>
      <c r="S67" s="52" t="s">
        <v>175</v>
      </c>
    </row>
    <row r="68" spans="1:19" s="11" customFormat="1" ht="24">
      <c r="A68" s="53" t="s">
        <v>170</v>
      </c>
      <c r="B68" s="35" t="s">
        <v>40</v>
      </c>
      <c r="C68" s="35" t="s">
        <v>87</v>
      </c>
      <c r="D68" s="35" t="s">
        <v>53</v>
      </c>
      <c r="E68" s="35" t="s">
        <v>171</v>
      </c>
      <c r="F68" s="35" t="s">
        <v>16</v>
      </c>
      <c r="G68" s="37">
        <v>290</v>
      </c>
      <c r="H68" s="35"/>
      <c r="I68" s="45">
        <v>300000</v>
      </c>
      <c r="J68" s="52" t="s">
        <v>176</v>
      </c>
      <c r="K68" s="35"/>
      <c r="L68" s="35"/>
      <c r="M68" s="35"/>
      <c r="N68" s="35"/>
      <c r="O68" s="35"/>
      <c r="P68" s="37"/>
      <c r="Q68" s="35"/>
      <c r="R68" s="45"/>
      <c r="S68" s="52" t="s">
        <v>7</v>
      </c>
    </row>
    <row r="69" spans="1:19" s="11" customFormat="1" ht="24">
      <c r="A69" s="53" t="s">
        <v>120</v>
      </c>
      <c r="B69" s="35"/>
      <c r="C69" s="35"/>
      <c r="D69" s="35"/>
      <c r="E69" s="35"/>
      <c r="F69" s="35"/>
      <c r="G69" s="37"/>
      <c r="H69" s="35"/>
      <c r="I69" s="45"/>
      <c r="J69" s="52"/>
      <c r="K69" s="46" t="s">
        <v>3</v>
      </c>
      <c r="L69" s="46" t="s">
        <v>54</v>
      </c>
      <c r="M69" s="47" t="s">
        <v>53</v>
      </c>
      <c r="N69" s="48">
        <v>9900070010</v>
      </c>
      <c r="O69" s="49">
        <v>244</v>
      </c>
      <c r="P69" s="37">
        <v>310</v>
      </c>
      <c r="Q69" s="35"/>
      <c r="R69" s="45">
        <v>50000</v>
      </c>
      <c r="S69" s="52" t="s">
        <v>177</v>
      </c>
    </row>
    <row r="70" spans="1:19" s="11" customFormat="1" ht="24">
      <c r="A70" s="56" t="s">
        <v>178</v>
      </c>
      <c r="B70" s="35"/>
      <c r="C70" s="35"/>
      <c r="D70" s="35"/>
      <c r="E70" s="35"/>
      <c r="F70" s="35"/>
      <c r="G70" s="37"/>
      <c r="H70" s="35"/>
      <c r="I70" s="45"/>
      <c r="J70" s="37"/>
      <c r="K70" s="46" t="s">
        <v>3</v>
      </c>
      <c r="L70" s="46" t="s">
        <v>54</v>
      </c>
      <c r="M70" s="47" t="s">
        <v>55</v>
      </c>
      <c r="N70" s="48">
        <v>9900070020</v>
      </c>
      <c r="O70" s="49">
        <v>244</v>
      </c>
      <c r="P70" s="50" t="s">
        <v>21</v>
      </c>
      <c r="Q70" s="35"/>
      <c r="R70" s="45">
        <v>20000</v>
      </c>
      <c r="S70" s="52" t="s">
        <v>177</v>
      </c>
    </row>
    <row r="71" spans="1:19" s="11" customFormat="1" ht="36">
      <c r="A71" s="53" t="s">
        <v>126</v>
      </c>
      <c r="B71" s="35"/>
      <c r="C71" s="35"/>
      <c r="D71" s="35"/>
      <c r="E71" s="35"/>
      <c r="F71" s="35"/>
      <c r="G71" s="37"/>
      <c r="H71" s="35"/>
      <c r="I71" s="45"/>
      <c r="J71" s="52"/>
      <c r="K71" s="46" t="s">
        <v>3</v>
      </c>
      <c r="L71" s="46" t="s">
        <v>54</v>
      </c>
      <c r="M71" s="47" t="s">
        <v>53</v>
      </c>
      <c r="N71" s="48">
        <v>9900070010</v>
      </c>
      <c r="O71" s="49">
        <v>853</v>
      </c>
      <c r="P71" s="37">
        <v>291</v>
      </c>
      <c r="Q71" s="35"/>
      <c r="R71" s="45">
        <v>20000</v>
      </c>
      <c r="S71" s="52" t="s">
        <v>183</v>
      </c>
    </row>
    <row r="72" spans="1:19" s="11" customFormat="1" ht="48">
      <c r="A72" s="56" t="s">
        <v>52</v>
      </c>
      <c r="B72" s="35"/>
      <c r="C72" s="35"/>
      <c r="D72" s="35"/>
      <c r="E72" s="35"/>
      <c r="F72" s="35"/>
      <c r="G72" s="37"/>
      <c r="H72" s="35"/>
      <c r="I72" s="45"/>
      <c r="J72" s="37"/>
      <c r="K72" s="46" t="s">
        <v>3</v>
      </c>
      <c r="L72" s="46" t="s">
        <v>54</v>
      </c>
      <c r="M72" s="47" t="s">
        <v>55</v>
      </c>
      <c r="N72" s="48">
        <v>9900070020</v>
      </c>
      <c r="O72" s="49">
        <v>244</v>
      </c>
      <c r="P72" s="50" t="s">
        <v>182</v>
      </c>
      <c r="Q72" s="35"/>
      <c r="R72" s="45">
        <v>33000</v>
      </c>
      <c r="S72" s="52" t="s">
        <v>184</v>
      </c>
    </row>
    <row r="73" spans="1:19" s="11" customFormat="1" ht="48">
      <c r="A73" s="56" t="s">
        <v>37</v>
      </c>
      <c r="B73" s="35"/>
      <c r="C73" s="35"/>
      <c r="D73" s="35"/>
      <c r="E73" s="35"/>
      <c r="F73" s="35"/>
      <c r="G73" s="37"/>
      <c r="H73" s="35"/>
      <c r="I73" s="45"/>
      <c r="J73" s="52"/>
      <c r="K73" s="46" t="s">
        <v>3</v>
      </c>
      <c r="L73" s="46" t="s">
        <v>54</v>
      </c>
      <c r="M73" s="47" t="s">
        <v>55</v>
      </c>
      <c r="N73" s="48">
        <v>9900070020</v>
      </c>
      <c r="O73" s="35" t="s">
        <v>185</v>
      </c>
      <c r="P73" s="37">
        <v>225</v>
      </c>
      <c r="Q73" s="35"/>
      <c r="R73" s="45">
        <v>492000</v>
      </c>
      <c r="S73" s="52" t="s">
        <v>186</v>
      </c>
    </row>
    <row r="74" spans="1:19" s="11" customFormat="1" ht="48">
      <c r="A74" s="56" t="s">
        <v>178</v>
      </c>
      <c r="B74" s="35"/>
      <c r="C74" s="35"/>
      <c r="D74" s="35"/>
      <c r="E74" s="35"/>
      <c r="F74" s="35"/>
      <c r="G74" s="37"/>
      <c r="H74" s="35"/>
      <c r="I74" s="45"/>
      <c r="J74" s="52"/>
      <c r="K74" s="46" t="s">
        <v>3</v>
      </c>
      <c r="L74" s="46" t="s">
        <v>54</v>
      </c>
      <c r="M74" s="47" t="s">
        <v>55</v>
      </c>
      <c r="N74" s="48">
        <v>9900070020</v>
      </c>
      <c r="O74" s="35" t="s">
        <v>185</v>
      </c>
      <c r="P74" s="37">
        <v>225</v>
      </c>
      <c r="Q74" s="35"/>
      <c r="R74" s="45">
        <v>436000</v>
      </c>
      <c r="S74" s="52" t="s">
        <v>186</v>
      </c>
    </row>
    <row r="75" spans="1:19" s="11" customFormat="1" ht="48">
      <c r="A75" s="56" t="s">
        <v>187</v>
      </c>
      <c r="B75" s="35"/>
      <c r="C75" s="35"/>
      <c r="D75" s="35"/>
      <c r="E75" s="35"/>
      <c r="F75" s="35"/>
      <c r="G75" s="37"/>
      <c r="H75" s="35"/>
      <c r="I75" s="45"/>
      <c r="J75" s="52"/>
      <c r="K75" s="46" t="s">
        <v>3</v>
      </c>
      <c r="L75" s="46" t="s">
        <v>54</v>
      </c>
      <c r="M75" s="47" t="s">
        <v>55</v>
      </c>
      <c r="N75" s="48">
        <v>9900070020</v>
      </c>
      <c r="O75" s="35" t="s">
        <v>185</v>
      </c>
      <c r="P75" s="37">
        <v>225</v>
      </c>
      <c r="Q75" s="35"/>
      <c r="R75" s="45">
        <v>518000</v>
      </c>
      <c r="S75" s="52" t="s">
        <v>186</v>
      </c>
    </row>
    <row r="76" spans="1:19" s="11" customFormat="1" ht="48">
      <c r="A76" s="56" t="s">
        <v>188</v>
      </c>
      <c r="B76" s="35"/>
      <c r="C76" s="35"/>
      <c r="D76" s="35"/>
      <c r="E76" s="35"/>
      <c r="F76" s="35"/>
      <c r="G76" s="37"/>
      <c r="H76" s="35"/>
      <c r="I76" s="45"/>
      <c r="J76" s="52"/>
      <c r="K76" s="46" t="s">
        <v>3</v>
      </c>
      <c r="L76" s="46" t="s">
        <v>54</v>
      </c>
      <c r="M76" s="47" t="s">
        <v>55</v>
      </c>
      <c r="N76" s="48">
        <v>9900070020</v>
      </c>
      <c r="O76" s="35" t="s">
        <v>185</v>
      </c>
      <c r="P76" s="37">
        <v>225</v>
      </c>
      <c r="Q76" s="35"/>
      <c r="R76" s="45">
        <v>456000</v>
      </c>
      <c r="S76" s="52" t="s">
        <v>186</v>
      </c>
    </row>
    <row r="77" spans="1:19" s="11" customFormat="1" ht="48">
      <c r="A77" s="53" t="s">
        <v>189</v>
      </c>
      <c r="B77" s="35" t="s">
        <v>39</v>
      </c>
      <c r="C77" s="35" t="s">
        <v>93</v>
      </c>
      <c r="D77" s="35" t="s">
        <v>56</v>
      </c>
      <c r="E77" s="35" t="s">
        <v>193</v>
      </c>
      <c r="F77" s="35" t="s">
        <v>190</v>
      </c>
      <c r="G77" s="37">
        <v>241</v>
      </c>
      <c r="H77" s="35"/>
      <c r="I77" s="45">
        <v>260941</v>
      </c>
      <c r="J77" s="52" t="s">
        <v>194</v>
      </c>
      <c r="K77" s="46" t="s">
        <v>39</v>
      </c>
      <c r="L77" s="46" t="s">
        <v>66</v>
      </c>
      <c r="M77" s="47" t="s">
        <v>55</v>
      </c>
      <c r="N77" s="48">
        <v>9900040030</v>
      </c>
      <c r="O77" s="35" t="s">
        <v>190</v>
      </c>
      <c r="P77" s="37">
        <v>241</v>
      </c>
      <c r="Q77" s="35"/>
      <c r="R77" s="45">
        <v>848753</v>
      </c>
      <c r="S77" s="52" t="s">
        <v>191</v>
      </c>
    </row>
    <row r="78" spans="1:19" s="11" customFormat="1" ht="48">
      <c r="A78" s="53" t="s">
        <v>189</v>
      </c>
      <c r="B78" s="35" t="s">
        <v>39</v>
      </c>
      <c r="C78" s="35" t="s">
        <v>66</v>
      </c>
      <c r="D78" s="35" t="s">
        <v>55</v>
      </c>
      <c r="E78" s="35" t="s">
        <v>195</v>
      </c>
      <c r="F78" s="35" t="s">
        <v>190</v>
      </c>
      <c r="G78" s="37">
        <v>241</v>
      </c>
      <c r="H78" s="35"/>
      <c r="I78" s="45">
        <v>1366581</v>
      </c>
      <c r="J78" s="52" t="s">
        <v>194</v>
      </c>
      <c r="K78" s="46" t="s">
        <v>39</v>
      </c>
      <c r="L78" s="46" t="s">
        <v>66</v>
      </c>
      <c r="M78" s="47" t="s">
        <v>70</v>
      </c>
      <c r="N78" s="48">
        <v>9900040010</v>
      </c>
      <c r="O78" s="35" t="s">
        <v>190</v>
      </c>
      <c r="P78" s="37">
        <v>241</v>
      </c>
      <c r="Q78" s="35"/>
      <c r="R78" s="45">
        <v>210855</v>
      </c>
      <c r="S78" s="52" t="s">
        <v>192</v>
      </c>
    </row>
    <row r="79" spans="1:19" s="11" customFormat="1" ht="36">
      <c r="A79" s="53" t="s">
        <v>196</v>
      </c>
      <c r="B79" s="35" t="s">
        <v>39</v>
      </c>
      <c r="C79" s="35" t="s">
        <v>179</v>
      </c>
      <c r="D79" s="35" t="s">
        <v>70</v>
      </c>
      <c r="E79" s="35" t="s">
        <v>180</v>
      </c>
      <c r="F79" s="35" t="s">
        <v>73</v>
      </c>
      <c r="G79" s="37">
        <v>251</v>
      </c>
      <c r="H79" s="35"/>
      <c r="I79" s="45">
        <v>2000000</v>
      </c>
      <c r="J79" s="52" t="s">
        <v>181</v>
      </c>
      <c r="K79" s="46"/>
      <c r="L79" s="46"/>
      <c r="M79" s="47"/>
      <c r="N79" s="48"/>
      <c r="O79" s="35"/>
      <c r="P79" s="37"/>
      <c r="Q79" s="35"/>
      <c r="R79" s="45"/>
      <c r="S79" s="52"/>
    </row>
    <row r="80" spans="1:19" s="11" customFormat="1" ht="132">
      <c r="A80" s="53" t="s">
        <v>189</v>
      </c>
      <c r="B80" s="35"/>
      <c r="C80" s="35"/>
      <c r="D80" s="35"/>
      <c r="E80" s="35"/>
      <c r="F80" s="35"/>
      <c r="G80" s="37"/>
      <c r="H80" s="35"/>
      <c r="I80" s="45"/>
      <c r="J80" s="52"/>
      <c r="K80" s="46" t="s">
        <v>39</v>
      </c>
      <c r="L80" s="46" t="s">
        <v>66</v>
      </c>
      <c r="M80" s="47" t="s">
        <v>55</v>
      </c>
      <c r="N80" s="48">
        <v>9900040030</v>
      </c>
      <c r="O80" s="35" t="s">
        <v>190</v>
      </c>
      <c r="P80" s="37">
        <v>241</v>
      </c>
      <c r="Q80" s="35"/>
      <c r="R80" s="45">
        <v>1762334</v>
      </c>
      <c r="S80" s="52" t="s">
        <v>200</v>
      </c>
    </row>
    <row r="81" spans="1:19" s="11" customFormat="1" ht="48">
      <c r="A81" s="53" t="s">
        <v>189</v>
      </c>
      <c r="B81" s="35"/>
      <c r="C81" s="35"/>
      <c r="D81" s="35"/>
      <c r="E81" s="35"/>
      <c r="F81" s="35"/>
      <c r="G81" s="37"/>
      <c r="H81" s="35"/>
      <c r="I81" s="45"/>
      <c r="J81" s="52"/>
      <c r="K81" s="46" t="s">
        <v>39</v>
      </c>
      <c r="L81" s="46" t="s">
        <v>93</v>
      </c>
      <c r="M81" s="47" t="s">
        <v>56</v>
      </c>
      <c r="N81" s="48">
        <v>9900040200</v>
      </c>
      <c r="O81" s="35" t="s">
        <v>190</v>
      </c>
      <c r="P81" s="37">
        <v>241</v>
      </c>
      <c r="Q81" s="35"/>
      <c r="R81" s="45">
        <v>307666</v>
      </c>
      <c r="S81" s="52" t="s">
        <v>201</v>
      </c>
    </row>
    <row r="82" spans="1:19" s="11" customFormat="1" ht="36">
      <c r="A82" s="53" t="s">
        <v>197</v>
      </c>
      <c r="B82" s="35"/>
      <c r="C82" s="35"/>
      <c r="D82" s="35"/>
      <c r="E82" s="35"/>
      <c r="F82" s="35"/>
      <c r="G82" s="37"/>
      <c r="H82" s="35"/>
      <c r="I82" s="45"/>
      <c r="J82" s="52"/>
      <c r="K82" s="46" t="s">
        <v>3</v>
      </c>
      <c r="L82" s="46" t="s">
        <v>54</v>
      </c>
      <c r="M82" s="47" t="s">
        <v>53</v>
      </c>
      <c r="N82" s="48">
        <v>9900070010</v>
      </c>
      <c r="O82" s="49">
        <v>853</v>
      </c>
      <c r="P82" s="37">
        <v>291</v>
      </c>
      <c r="Q82" s="35"/>
      <c r="R82" s="45">
        <v>10000</v>
      </c>
      <c r="S82" s="52" t="s">
        <v>198</v>
      </c>
    </row>
    <row r="83" spans="1:19" s="11" customFormat="1" ht="25.5">
      <c r="A83" s="53" t="s">
        <v>189</v>
      </c>
      <c r="B83" s="35"/>
      <c r="C83" s="35"/>
      <c r="D83" s="35"/>
      <c r="E83" s="35"/>
      <c r="F83" s="35"/>
      <c r="G83" s="37"/>
      <c r="H83" s="35"/>
      <c r="I83" s="45"/>
      <c r="J83" s="52"/>
      <c r="K83" s="46" t="s">
        <v>39</v>
      </c>
      <c r="L83" s="46" t="s">
        <v>66</v>
      </c>
      <c r="M83" s="47" t="s">
        <v>70</v>
      </c>
      <c r="N83" s="48">
        <v>9900000930</v>
      </c>
      <c r="O83" s="35" t="s">
        <v>190</v>
      </c>
      <c r="P83" s="37">
        <v>241</v>
      </c>
      <c r="Q83" s="35"/>
      <c r="R83" s="45">
        <v>830000</v>
      </c>
      <c r="S83" s="8" t="s">
        <v>150</v>
      </c>
    </row>
    <row r="84" spans="1:19" s="11" customFormat="1" ht="24">
      <c r="A84" s="53" t="s">
        <v>23</v>
      </c>
      <c r="B84" s="35"/>
      <c r="C84" s="35"/>
      <c r="D84" s="35"/>
      <c r="E84" s="35"/>
      <c r="F84" s="35"/>
      <c r="G84" s="37"/>
      <c r="H84" s="35"/>
      <c r="I84" s="45"/>
      <c r="J84" s="52"/>
      <c r="K84" s="46" t="s">
        <v>0</v>
      </c>
      <c r="L84" s="46" t="s">
        <v>53</v>
      </c>
      <c r="M84" s="47" t="s">
        <v>93</v>
      </c>
      <c r="N84" s="48">
        <v>9900010040</v>
      </c>
      <c r="O84" s="35" t="s">
        <v>16</v>
      </c>
      <c r="P84" s="37">
        <v>226</v>
      </c>
      <c r="Q84" s="35"/>
      <c r="R84" s="45">
        <v>99000</v>
      </c>
      <c r="S84" s="52" t="s">
        <v>199</v>
      </c>
    </row>
    <row r="85" spans="1:19" s="11" customFormat="1" ht="36">
      <c r="A85" s="53" t="s">
        <v>196</v>
      </c>
      <c r="B85" s="35" t="s">
        <v>39</v>
      </c>
      <c r="C85" s="35" t="s">
        <v>179</v>
      </c>
      <c r="D85" s="35" t="s">
        <v>70</v>
      </c>
      <c r="E85" s="35" t="s">
        <v>180</v>
      </c>
      <c r="F85" s="35" t="s">
        <v>73</v>
      </c>
      <c r="G85" s="37">
        <v>251</v>
      </c>
      <c r="H85" s="35"/>
      <c r="I85" s="45">
        <v>1000000</v>
      </c>
      <c r="J85" s="52" t="s">
        <v>202</v>
      </c>
      <c r="K85" s="46" t="s">
        <v>39</v>
      </c>
      <c r="L85" s="46" t="s">
        <v>179</v>
      </c>
      <c r="M85" s="47" t="s">
        <v>70</v>
      </c>
      <c r="N85" s="48">
        <v>2610160040</v>
      </c>
      <c r="O85" s="35" t="s">
        <v>73</v>
      </c>
      <c r="P85" s="37">
        <v>251</v>
      </c>
      <c r="Q85" s="35"/>
      <c r="R85" s="45">
        <v>500000</v>
      </c>
      <c r="S85" s="52" t="s">
        <v>203</v>
      </c>
    </row>
    <row r="86" spans="1:19" s="11" customFormat="1" ht="24">
      <c r="A86" s="53" t="s">
        <v>23</v>
      </c>
      <c r="B86" s="35"/>
      <c r="C86" s="35"/>
      <c r="D86" s="35"/>
      <c r="E86" s="35"/>
      <c r="F86" s="35"/>
      <c r="G86" s="37"/>
      <c r="H86" s="35"/>
      <c r="I86" s="45"/>
      <c r="J86" s="52"/>
      <c r="K86" s="46" t="s">
        <v>0</v>
      </c>
      <c r="L86" s="46" t="s">
        <v>54</v>
      </c>
      <c r="M86" s="47" t="s">
        <v>70</v>
      </c>
      <c r="N86" s="48">
        <v>9900070030</v>
      </c>
      <c r="O86" s="35" t="s">
        <v>204</v>
      </c>
      <c r="P86" s="37">
        <v>310</v>
      </c>
      <c r="Q86" s="35"/>
      <c r="R86" s="45">
        <v>500000</v>
      </c>
      <c r="S86" s="52" t="s">
        <v>205</v>
      </c>
    </row>
    <row r="87" spans="1:19" s="11" customFormat="1" ht="36">
      <c r="A87" s="53" t="s">
        <v>59</v>
      </c>
      <c r="B87" s="35" t="s">
        <v>60</v>
      </c>
      <c r="C87" s="35" t="s">
        <v>53</v>
      </c>
      <c r="D87" s="35" t="s">
        <v>99</v>
      </c>
      <c r="E87" s="35" t="s">
        <v>67</v>
      </c>
      <c r="F87" s="35" t="s">
        <v>16</v>
      </c>
      <c r="G87" s="37">
        <v>226</v>
      </c>
      <c r="H87" s="35"/>
      <c r="I87" s="45">
        <v>560000</v>
      </c>
      <c r="J87" s="52" t="s">
        <v>206</v>
      </c>
      <c r="K87" s="46"/>
      <c r="L87" s="46"/>
      <c r="M87" s="47"/>
      <c r="N87" s="48"/>
      <c r="O87" s="35"/>
      <c r="P87" s="37"/>
      <c r="Q87" s="35"/>
      <c r="R87" s="45"/>
      <c r="S87" s="52"/>
    </row>
    <row r="88" spans="1:19" s="11" customFormat="1" ht="36">
      <c r="A88" s="53" t="s">
        <v>23</v>
      </c>
      <c r="B88" s="35"/>
      <c r="C88" s="35"/>
      <c r="D88" s="35"/>
      <c r="E88" s="35"/>
      <c r="F88" s="35"/>
      <c r="G88" s="37"/>
      <c r="H88" s="35"/>
      <c r="I88" s="45"/>
      <c r="J88" s="52"/>
      <c r="K88" s="46" t="s">
        <v>0</v>
      </c>
      <c r="L88" s="46" t="s">
        <v>53</v>
      </c>
      <c r="M88" s="47" t="s">
        <v>93</v>
      </c>
      <c r="N88" s="48">
        <v>9900010040</v>
      </c>
      <c r="O88" s="35" t="s">
        <v>16</v>
      </c>
      <c r="P88" s="37">
        <v>226</v>
      </c>
      <c r="Q88" s="35"/>
      <c r="R88" s="45">
        <v>560000</v>
      </c>
      <c r="S88" s="52" t="s">
        <v>206</v>
      </c>
    </row>
    <row r="89" spans="1:19">
      <c r="A89" s="59" t="s">
        <v>2</v>
      </c>
      <c r="B89" s="46"/>
      <c r="C89" s="46"/>
      <c r="D89" s="46"/>
      <c r="E89" s="60"/>
      <c r="F89" s="60"/>
      <c r="G89" s="60"/>
      <c r="H89" s="60"/>
      <c r="I89" s="61">
        <f>SUM(I9:I88)</f>
        <v>7390396</v>
      </c>
      <c r="J89" s="62"/>
      <c r="K89" s="63"/>
      <c r="L89" s="63"/>
      <c r="M89" s="63"/>
      <c r="N89" s="63"/>
      <c r="O89" s="63"/>
      <c r="P89" s="63"/>
      <c r="Q89" s="63"/>
      <c r="R89" s="63">
        <f>SUM(R9:R88)</f>
        <v>10890396</v>
      </c>
      <c r="S89" s="52"/>
    </row>
    <row r="90" spans="1:19">
      <c r="B90" s="64"/>
      <c r="C90" s="116"/>
      <c r="D90" s="116"/>
      <c r="E90" s="116"/>
      <c r="F90" s="116"/>
      <c r="G90" s="116"/>
      <c r="H90" s="116"/>
      <c r="I90" s="116"/>
      <c r="J90" s="116"/>
      <c r="R90" s="65">
        <f>E91+I89-R89</f>
        <v>0</v>
      </c>
      <c r="S90" s="52"/>
    </row>
    <row r="91" spans="1:19">
      <c r="A91" s="66" t="s">
        <v>169</v>
      </c>
      <c r="B91" s="64"/>
      <c r="E91" s="65">
        <f>'прил №1 доходы  за июль'!F13*1000</f>
        <v>3500000</v>
      </c>
    </row>
    <row r="93" spans="1:19">
      <c r="G93" s="30" t="s">
        <v>7</v>
      </c>
      <c r="J93" s="30" t="s">
        <v>7</v>
      </c>
    </row>
    <row r="94" spans="1:19">
      <c r="C94" s="30" t="s">
        <v>7</v>
      </c>
    </row>
    <row r="98" spans="3:3">
      <c r="C98" s="30" t="s">
        <v>7</v>
      </c>
    </row>
  </sheetData>
  <autoFilter ref="A8:S91"/>
  <mergeCells count="6">
    <mergeCell ref="R6:S6"/>
    <mergeCell ref="A6:A7"/>
    <mergeCell ref="B6:H6"/>
    <mergeCell ref="K6:Q6"/>
    <mergeCell ref="C90:J90"/>
    <mergeCell ref="I6:J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J12"/>
  <sheetViews>
    <sheetView workbookViewId="0">
      <selection activeCell="C7" sqref="C7:J7"/>
    </sheetView>
  </sheetViews>
  <sheetFormatPr defaultColWidth="8.7109375" defaultRowHeight="12.75"/>
  <cols>
    <col min="1" max="1" width="40.28515625" style="2" customWidth="1"/>
    <col min="2" max="2" width="41.5703125" style="2" customWidth="1"/>
    <col min="3" max="4" width="3.5703125" style="2" customWidth="1"/>
    <col min="5" max="5" width="2.7109375" style="2" customWidth="1"/>
    <col min="6" max="6" width="11.85546875" style="2" customWidth="1"/>
    <col min="7" max="7" width="4.28515625" style="2" customWidth="1"/>
    <col min="8" max="8" width="3.85546875" style="2" customWidth="1"/>
    <col min="9" max="9" width="11.7109375" style="2" customWidth="1"/>
    <col min="10" max="10" width="20.7109375" style="2" customWidth="1"/>
    <col min="11" max="16384" width="8.7109375" style="2"/>
  </cols>
  <sheetData>
    <row r="2" spans="1:10">
      <c r="C2" s="117"/>
      <c r="D2" s="117"/>
      <c r="E2" s="117"/>
      <c r="F2" s="117"/>
      <c r="G2" s="117"/>
      <c r="H2" s="117"/>
    </row>
    <row r="3" spans="1:10" ht="13.5">
      <c r="A3" s="118" t="s">
        <v>94</v>
      </c>
      <c r="B3" s="118"/>
      <c r="C3" s="118"/>
      <c r="D3" s="118"/>
      <c r="E3" s="118"/>
      <c r="F3" s="118"/>
      <c r="G3" s="118"/>
      <c r="H3" s="118"/>
      <c r="I3" s="118"/>
      <c r="J3" s="9" t="s">
        <v>7</v>
      </c>
    </row>
    <row r="4" spans="1:10" ht="13.5">
      <c r="A4" s="118" t="s">
        <v>152</v>
      </c>
      <c r="B4" s="118"/>
      <c r="C4" s="118"/>
      <c r="D4" s="118"/>
      <c r="E4" s="118"/>
      <c r="F4" s="118"/>
      <c r="G4" s="118"/>
      <c r="H4" s="118"/>
      <c r="I4" s="118"/>
      <c r="J4" s="9" t="s">
        <v>7</v>
      </c>
    </row>
    <row r="5" spans="1:10" ht="13.5">
      <c r="A5" s="118" t="s">
        <v>149</v>
      </c>
      <c r="B5" s="118"/>
      <c r="C5" s="118"/>
      <c r="D5" s="118"/>
      <c r="E5" s="118"/>
      <c r="F5" s="118"/>
      <c r="G5" s="118"/>
      <c r="H5" s="118"/>
      <c r="I5" s="118"/>
      <c r="J5" s="9" t="s">
        <v>24</v>
      </c>
    </row>
    <row r="6" spans="1:10">
      <c r="A6" s="12"/>
      <c r="B6" s="12"/>
      <c r="C6" s="12"/>
      <c r="D6" s="12"/>
      <c r="E6" s="12"/>
      <c r="F6" s="12"/>
      <c r="G6" s="12"/>
      <c r="H6" s="12"/>
      <c r="I6" s="12"/>
      <c r="J6" s="9" t="s">
        <v>88</v>
      </c>
    </row>
    <row r="7" spans="1:10">
      <c r="C7" s="119" t="s">
        <v>209</v>
      </c>
      <c r="D7" s="119"/>
      <c r="E7" s="119"/>
      <c r="F7" s="119"/>
      <c r="G7" s="119"/>
      <c r="H7" s="119"/>
      <c r="I7" s="119"/>
      <c r="J7" s="119"/>
    </row>
    <row r="8" spans="1:10">
      <c r="A8" s="120" t="s">
        <v>45</v>
      </c>
      <c r="B8" s="13"/>
      <c r="C8" s="121" t="s">
        <v>9</v>
      </c>
      <c r="D8" s="121"/>
      <c r="E8" s="121"/>
      <c r="F8" s="121"/>
      <c r="G8" s="121"/>
      <c r="H8" s="121"/>
      <c r="I8" s="122" t="s">
        <v>1</v>
      </c>
      <c r="J8" s="123" t="s">
        <v>17</v>
      </c>
    </row>
    <row r="9" spans="1:10" ht="102">
      <c r="A9" s="120"/>
      <c r="B9" s="13" t="s">
        <v>46</v>
      </c>
      <c r="C9" s="8" t="s">
        <v>10</v>
      </c>
      <c r="D9" s="8" t="s">
        <v>89</v>
      </c>
      <c r="E9" s="8" t="s">
        <v>90</v>
      </c>
      <c r="F9" s="8" t="s">
        <v>91</v>
      </c>
      <c r="G9" s="8" t="s">
        <v>92</v>
      </c>
      <c r="H9" s="8" t="s">
        <v>14</v>
      </c>
      <c r="I9" s="122"/>
      <c r="J9" s="123"/>
    </row>
    <row r="10" spans="1:10" s="29" customFormat="1" ht="78" customHeight="1">
      <c r="A10" s="22" t="s">
        <v>151</v>
      </c>
      <c r="B10" s="8" t="s">
        <v>150</v>
      </c>
      <c r="C10" s="23" t="s">
        <v>39</v>
      </c>
      <c r="D10" s="23" t="s">
        <v>66</v>
      </c>
      <c r="E10" s="24" t="s">
        <v>70</v>
      </c>
      <c r="F10" s="25">
        <v>9900000930</v>
      </c>
      <c r="G10" s="26">
        <v>612</v>
      </c>
      <c r="H10" s="27" t="s">
        <v>58</v>
      </c>
      <c r="I10" s="28">
        <v>10000000</v>
      </c>
      <c r="J10" s="3" t="s">
        <v>161</v>
      </c>
    </row>
    <row r="11" spans="1:10" ht="14.25">
      <c r="A11" s="14" t="s">
        <v>2</v>
      </c>
      <c r="B11" s="14"/>
      <c r="C11" s="15"/>
      <c r="D11" s="15"/>
      <c r="E11" s="15"/>
      <c r="F11" s="16"/>
      <c r="G11" s="16"/>
      <c r="H11" s="16"/>
      <c r="I11" s="17">
        <f>SUM(I10:I10)</f>
        <v>10000000</v>
      </c>
      <c r="J11" s="1"/>
    </row>
    <row r="12" spans="1:10">
      <c r="A12" s="21">
        <v>10000000</v>
      </c>
      <c r="B12" s="18"/>
      <c r="C12" s="19"/>
      <c r="D12" s="19"/>
      <c r="E12" s="19"/>
      <c r="F12" s="18"/>
      <c r="G12" s="18"/>
      <c r="H12" s="18"/>
      <c r="I12" s="20">
        <f>A12-I11</f>
        <v>0</v>
      </c>
    </row>
  </sheetData>
  <autoFilter ref="A9:S9"/>
  <mergeCells count="9">
    <mergeCell ref="C2:H2"/>
    <mergeCell ref="A3:I3"/>
    <mergeCell ref="A4:I4"/>
    <mergeCell ref="C7:J7"/>
    <mergeCell ref="A8:A9"/>
    <mergeCell ref="C8:H8"/>
    <mergeCell ref="I8:I9"/>
    <mergeCell ref="J8:J9"/>
    <mergeCell ref="A5:I5"/>
  </mergeCells>
  <pageMargins left="0.70866141732283472" right="0.70866141732283472" top="0.74803149606299213" bottom="0.74803149606299213" header="0.31496062992125984" footer="0.31496062992125984"/>
  <pageSetup paperSize="9" scale="92" fitToHeight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R11"/>
  <sheetViews>
    <sheetView topLeftCell="B1" workbookViewId="0">
      <selection activeCell="P4" sqref="P4:R4"/>
    </sheetView>
  </sheetViews>
  <sheetFormatPr defaultColWidth="8.7109375" defaultRowHeight="12.75"/>
  <cols>
    <col min="1" max="1" width="3.5703125" style="79" customWidth="1"/>
    <col min="2" max="2" width="26.140625" style="79" bestFit="1" customWidth="1"/>
    <col min="3" max="4" width="5.5703125" style="79" bestFit="1" customWidth="1"/>
    <col min="5" max="5" width="11" style="79" customWidth="1"/>
    <col min="6" max="8" width="5.5703125" style="79" bestFit="1" customWidth="1"/>
    <col min="9" max="9" width="8.85546875" style="79" customWidth="1"/>
    <col min="10" max="10" width="15.85546875" style="79" bestFit="1" customWidth="1"/>
    <col min="11" max="11" width="5.42578125" style="79" customWidth="1"/>
    <col min="12" max="12" width="6.28515625" style="79" bestFit="1" customWidth="1"/>
    <col min="13" max="13" width="11" style="79" customWidth="1"/>
    <col min="14" max="16" width="6.28515625" style="79" bestFit="1" customWidth="1"/>
    <col min="17" max="17" width="7.85546875" style="79" bestFit="1" customWidth="1"/>
    <col min="18" max="18" width="26.7109375" style="79" bestFit="1" customWidth="1"/>
    <col min="19" max="16384" width="8.7109375" style="79"/>
  </cols>
  <sheetData>
    <row r="1" spans="1:18" s="29" customFormat="1" ht="15.7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32" t="s">
        <v>168</v>
      </c>
      <c r="R1" s="132"/>
    </row>
    <row r="2" spans="1:18" s="29" customFormat="1" ht="15.7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32" t="s">
        <v>25</v>
      </c>
      <c r="Q2" s="132"/>
      <c r="R2" s="132"/>
    </row>
    <row r="3" spans="1:18" s="29" customFormat="1" ht="15.7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32" t="s">
        <v>6</v>
      </c>
      <c r="Q3" s="132"/>
      <c r="R3" s="132"/>
    </row>
    <row r="4" spans="1:18" s="29" customFormat="1" ht="15.7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 t="s">
        <v>210</v>
      </c>
      <c r="Q4" s="134"/>
      <c r="R4" s="134"/>
    </row>
    <row r="5" spans="1:18" s="29" customFormat="1">
      <c r="A5" s="68"/>
      <c r="B5" s="69"/>
      <c r="C5" s="129" t="s">
        <v>4</v>
      </c>
      <c r="D5" s="130"/>
      <c r="E5" s="130"/>
      <c r="F5" s="130"/>
      <c r="G5" s="130"/>
      <c r="H5" s="130"/>
      <c r="I5" s="130"/>
      <c r="J5" s="131"/>
      <c r="K5" s="128" t="s">
        <v>5</v>
      </c>
      <c r="L5" s="128"/>
      <c r="M5" s="128"/>
      <c r="N5" s="128"/>
      <c r="O5" s="128"/>
      <c r="P5" s="128"/>
      <c r="Q5" s="128"/>
      <c r="R5" s="128"/>
    </row>
    <row r="6" spans="1:18" s="71" customFormat="1">
      <c r="A6" s="125"/>
      <c r="B6" s="110" t="s">
        <v>45</v>
      </c>
      <c r="C6" s="127" t="s">
        <v>9</v>
      </c>
      <c r="D6" s="127"/>
      <c r="E6" s="127"/>
      <c r="F6" s="127"/>
      <c r="G6" s="127"/>
      <c r="H6" s="127"/>
      <c r="I6" s="125" t="s">
        <v>30</v>
      </c>
      <c r="J6" s="125" t="s">
        <v>17</v>
      </c>
      <c r="K6" s="70" t="s">
        <v>9</v>
      </c>
      <c r="L6" s="70"/>
      <c r="M6" s="70"/>
      <c r="N6" s="70"/>
      <c r="O6" s="70"/>
      <c r="P6" s="70"/>
      <c r="Q6" s="128" t="s">
        <v>30</v>
      </c>
      <c r="R6" s="124" t="s">
        <v>17</v>
      </c>
    </row>
    <row r="7" spans="1:18" s="29" customFormat="1" ht="76.5">
      <c r="A7" s="126"/>
      <c r="B7" s="111"/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126"/>
      <c r="J7" s="126"/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128"/>
      <c r="R7" s="124"/>
    </row>
    <row r="8" spans="1:18" s="29" customFormat="1">
      <c r="A8" s="68"/>
      <c r="B8" s="72">
        <v>1</v>
      </c>
      <c r="C8" s="72">
        <v>2</v>
      </c>
      <c r="D8" s="72">
        <v>3</v>
      </c>
      <c r="E8" s="72">
        <v>4</v>
      </c>
      <c r="F8" s="72">
        <v>5</v>
      </c>
      <c r="G8" s="72">
        <v>6</v>
      </c>
      <c r="H8" s="72">
        <v>7</v>
      </c>
      <c r="I8" s="72">
        <v>8</v>
      </c>
      <c r="J8" s="72">
        <v>9</v>
      </c>
      <c r="K8" s="72">
        <v>10</v>
      </c>
      <c r="L8" s="72">
        <v>11</v>
      </c>
      <c r="M8" s="72">
        <v>12</v>
      </c>
      <c r="N8" s="72">
        <v>13</v>
      </c>
      <c r="O8" s="72">
        <v>14</v>
      </c>
      <c r="P8" s="72">
        <v>15</v>
      </c>
      <c r="Q8" s="72">
        <v>16</v>
      </c>
      <c r="R8" s="72">
        <v>17</v>
      </c>
    </row>
    <row r="9" spans="1:18" ht="76.5">
      <c r="A9" s="73"/>
      <c r="B9" s="74" t="s">
        <v>50</v>
      </c>
      <c r="C9" s="75">
        <v>992</v>
      </c>
      <c r="D9" s="76" t="s">
        <v>22</v>
      </c>
      <c r="E9" s="75">
        <v>9900040300</v>
      </c>
      <c r="F9" s="75">
        <v>540</v>
      </c>
      <c r="G9" s="75">
        <v>251</v>
      </c>
      <c r="H9" s="75"/>
      <c r="I9" s="77">
        <v>500000</v>
      </c>
      <c r="J9" s="78" t="s">
        <v>156</v>
      </c>
      <c r="K9" s="75">
        <v>992</v>
      </c>
      <c r="L9" s="76" t="s">
        <v>22</v>
      </c>
      <c r="M9" s="75">
        <v>9900040300</v>
      </c>
      <c r="N9" s="75">
        <v>540</v>
      </c>
      <c r="O9" s="75">
        <v>251</v>
      </c>
      <c r="P9" s="75"/>
      <c r="Q9" s="77">
        <v>500000</v>
      </c>
      <c r="R9" s="8" t="s">
        <v>162</v>
      </c>
    </row>
    <row r="10" spans="1:18">
      <c r="A10" s="73"/>
      <c r="B10" s="80" t="s">
        <v>2</v>
      </c>
      <c r="C10" s="6"/>
      <c r="D10" s="6"/>
      <c r="E10" s="6"/>
      <c r="F10" s="6"/>
      <c r="G10" s="6"/>
      <c r="H10" s="6"/>
      <c r="I10" s="81">
        <f>SUBTOTAL(9,I9:I9)</f>
        <v>500000</v>
      </c>
      <c r="J10" s="82"/>
      <c r="K10" s="83"/>
      <c r="L10" s="84"/>
      <c r="M10" s="85"/>
      <c r="N10" s="85"/>
      <c r="O10" s="85"/>
      <c r="P10" s="85"/>
      <c r="Q10" s="81">
        <f>SUBTOTAL(9,Q9:Q9)</f>
        <v>500000</v>
      </c>
      <c r="R10" s="7"/>
    </row>
    <row r="11" spans="1:18">
      <c r="B11" s="79" t="s">
        <v>20</v>
      </c>
      <c r="Q11" s="86">
        <f>I10-Q10</f>
        <v>0</v>
      </c>
    </row>
  </sheetData>
  <autoFilter ref="A8:T9"/>
  <mergeCells count="14">
    <mergeCell ref="C5:J5"/>
    <mergeCell ref="K5:R5"/>
    <mergeCell ref="Q1:R1"/>
    <mergeCell ref="P2:R2"/>
    <mergeCell ref="P3:R3"/>
    <mergeCell ref="B4:O4"/>
    <mergeCell ref="P4:R4"/>
    <mergeCell ref="R6:R7"/>
    <mergeCell ref="A6:A7"/>
    <mergeCell ref="B6:B7"/>
    <mergeCell ref="C6:H6"/>
    <mergeCell ref="I6:I7"/>
    <mergeCell ref="J6:J7"/>
    <mergeCell ref="Q6:Q7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 №1 доходы  за июль</vt:lpstr>
      <vt:lpstr>прил №2 июль изм</vt:lpstr>
      <vt:lpstr>прил №3 июль субс на праз</vt:lpstr>
      <vt:lpstr>акцизы прил №4 июль</vt:lpstr>
      <vt:lpstr>'акцизы прил №4 июль'!Область_печати</vt:lpstr>
      <vt:lpstr>'прил №1 доходы  за июль'!Область_печати</vt:lpstr>
      <vt:lpstr>'прил №2 июль изм'!Область_печати</vt:lpstr>
      <vt:lpstr>'прил №3 июль субс на праз'!Область_печати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Анварбег</cp:lastModifiedBy>
  <cp:lastPrinted>2019-07-24T08:08:40Z</cp:lastPrinted>
  <dcterms:created xsi:type="dcterms:W3CDTF">2012-02-03T06:54:39Z</dcterms:created>
  <dcterms:modified xsi:type="dcterms:W3CDTF">2019-07-30T13:08:13Z</dcterms:modified>
</cp:coreProperties>
</file>