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ходы" sheetId="1" r:id="rId1"/>
    <sheet name="расходы" sheetId="2" r:id="rId2"/>
  </sheets>
  <definedNames>
    <definedName name="_xlnm.Print_Area" localSheetId="0">'доходы'!$A$1:$G$53</definedName>
    <definedName name="_xlnm.Print_Area" localSheetId="1">'расходы'!$A$1:$F$68</definedName>
  </definedNames>
  <calcPr fullCalcOnLoad="1"/>
</workbook>
</file>

<file path=xl/sharedStrings.xml><?xml version="1.0" encoding="utf-8"?>
<sst xmlns="http://schemas.openxmlformats.org/spreadsheetml/2006/main" count="258" uniqueCount="157">
  <si>
    <t xml:space="preserve">к решению Собрания депутатов МР "Ботлихский район" </t>
  </si>
  <si>
    <t>Объем поступлений доходов районного бюджета</t>
  </si>
  <si>
    <t xml:space="preserve"> </t>
  </si>
  <si>
    <t>(тыс.)</t>
  </si>
  <si>
    <t>№ п/п</t>
  </si>
  <si>
    <t>Код по КБК</t>
  </si>
  <si>
    <t>Наименование доходов</t>
  </si>
  <si>
    <t>Сумма</t>
  </si>
  <si>
    <t>2021 г</t>
  </si>
  <si>
    <t>2022 г</t>
  </si>
  <si>
    <t>182 101 02000 01 0000 110</t>
  </si>
  <si>
    <t xml:space="preserve">Налог на доходы физических лиц 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</si>
  <si>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</si>
  <si>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</si>
  <si>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</si>
  <si>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</si>
  <si>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</si>
  <si>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</si>
  <si>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</si>
  <si>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</si>
  <si>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</si>
  <si>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</si>
  <si>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</si>
  <si>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</si>
  <si>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Доходы от приватизации муниципального имущества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</si>
  <si>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</si>
  <si>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</si>
  <si>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</si>
  <si>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</si>
  <si>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</si>
  <si>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Итого налоговые и неналоговые доходы:</t>
  </si>
  <si>
    <t>Дотация</t>
  </si>
  <si>
    <t>в т. ч:</t>
  </si>
  <si>
    <t>Фонд финансовой поддержки муниципального района</t>
  </si>
  <si>
    <t>Субсидии</t>
  </si>
  <si>
    <t>в том числе:</t>
  </si>
  <si>
    <t>на обеспечение разового питания учащихся 1-4 классов общеобразовательных учреждений</t>
  </si>
  <si>
    <t>Субвенция</t>
  </si>
  <si>
    <t>Госстандарт образования</t>
  </si>
  <si>
    <t>Госстандарт  дошкольного образования</t>
  </si>
  <si>
    <t>Расходы на обеспечение детей-сирот жилимы помещениями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</si>
  <si>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</si>
  <si>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расходы на выплату единовременного пособия при всех формах устройства детей в семью</t>
  </si>
  <si>
    <t>расходы для выполнения государственных полномочий РД по хранению, комплектованию и использованию Архивного фонда Республики Дагестан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</si>
  <si>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</si>
  <si>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для выполнения полномочий по первичному воинскому учету на территориях, где отсутствуют военные комиссариаты</t>
  </si>
  <si>
    <t>для выполнения полномочий по образованию и организации деятельности административных комиссий</t>
  </si>
  <si>
    <t>для выполнения полномочий на организацию и осуществление деятельности по опеке и попечительству</t>
  </si>
  <si>
    <t>для 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</si>
  <si>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федеральных судов общей юрисдикции в РФ</t>
  </si>
  <si>
    <t>Иные межбюджетные трансферты</t>
  </si>
  <si>
    <t>Всего доходов: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</si>
  <si>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</si>
  <si>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</si>
  <si>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>Наименование</t>
  </si>
  <si>
    <t>Раз-дел</t>
  </si>
  <si>
    <t>Под-раз-дел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</si>
  <si>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</si>
  <si>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</si>
  <si>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</si>
  <si>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</si>
  <si>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</si>
  <si>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</si>
  <si>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</si>
  <si>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</si>
  <si>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</si>
  <si>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</si>
  <si>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</si>
  <si>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</si>
  <si>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04</t>
  </si>
  <si>
    <t>Составление (изменение и дополнение) списков кандидатов в присяжные заседатели</t>
  </si>
  <si>
    <t>05</t>
  </si>
  <si>
    <t>Обеспечение деятельности финансовых.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</si>
  <si>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</si>
  <si>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</si>
  <si>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</si>
  <si>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</si>
  <si>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</si>
  <si>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</si>
  <si>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</si>
  <si>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</si>
  <si>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</si>
  <si>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</si>
  <si>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</si>
  <si>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 (ЗАГС)</t>
  </si>
  <si>
    <t>Защита населения и территории от чрезвычайных ситуаций природного и техногенного характера.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</si>
  <si>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</si>
  <si>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</si>
  <si>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</si>
  <si>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</si>
  <si>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</si>
  <si>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</si>
  <si>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</si>
  <si>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</si>
  <si>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</si>
  <si>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</si>
  <si>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</si>
  <si>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</si>
  <si>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</si>
  <si>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</si>
  <si>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</si>
  <si>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</si>
  <si>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</si>
  <si>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</si>
  <si>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</si>
  <si>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Внешкольное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</si>
  <si>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</si>
  <si>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</si>
  <si>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</si>
  <si>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</si>
  <si>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</si>
  <si>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</si>
  <si>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</si>
  <si>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</si>
  <si>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</si>
  <si>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</si>
  <si>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</si>
  <si>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</si>
  <si>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</si>
  <si>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</si>
  <si>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</si>
  <si>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</si>
  <si>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</si>
  <si>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</si>
  <si>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</si>
  <si>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</si>
  <si>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</si>
  <si>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</si>
  <si>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</si>
  <si>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ИТОГО</t>
  </si>
  <si>
    <t xml:space="preserve">  МР "Ботлихский район"  на 2021 год и на плановый период 2022-2023 годов.</t>
  </si>
  <si>
    <t>2023 г</t>
  </si>
  <si>
    <t>992 202 01001 05 0000 150</t>
  </si>
  <si>
    <r>
      <t xml:space="preserve">Дотация на содержание прочего персонала </t>
    </r>
    <r>
      <rPr>
        <b/>
        <sz val="10"/>
        <rFont val="Times New Roman"/>
        <family val="1"/>
      </rPr>
      <t>общеоб-разовательных</t>
    </r>
    <r>
      <rPr>
        <sz val="10"/>
        <rFont val="Times New Roman"/>
        <family val="1"/>
      </rPr>
      <t xml:space="preserve">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t>
    </r>
  </si>
  <si>
    <t>992 202 02999 05 0000 150</t>
  </si>
  <si>
    <t>992 202 25555 05 0000 150</t>
  </si>
  <si>
    <t>на поддержку муниципальных программ формирования городской среды</t>
  </si>
  <si>
    <t>992 202 03024 05 0000 150</t>
  </si>
  <si>
    <t>992 202 03027 05 0000 150</t>
  </si>
  <si>
    <t>На содержание детей в семье опекунов (пособия на детей).</t>
  </si>
  <si>
    <t>992 202 03026 05 0000 150</t>
  </si>
  <si>
    <t>992 202 03029 05 0000 150</t>
  </si>
  <si>
    <t>992 202 03020 05 0000 150</t>
  </si>
  <si>
    <t>001 202 03024 05 0000 150</t>
  </si>
  <si>
    <t>001 2 02 35469 00 0000 150</t>
  </si>
  <si>
    <t>на осуществление полномочий по проведению всероссийской переписи населения 2021 года</t>
  </si>
  <si>
    <t>992 202 03015 05 0000 150</t>
  </si>
  <si>
    <t xml:space="preserve"> на 2021 год и на плановый период 2022 - 2023 годов.</t>
  </si>
  <si>
    <t>Обеспечение деятельности по проведению всероссийской переписи населения</t>
  </si>
  <si>
    <t>на обеспечение  бесплатным двухразовым питанием  (завтрак и обед) обучающихся детей  с ограниченными возможностями здоровья, в том числе детей инвалидов, оваивающих  основные общеобразовательные  программы на дому</t>
  </si>
  <si>
    <t xml:space="preserve">"О районном бюджете МР "Ботлихский район "на 2021 год и на плановый период 2022-2023 годов" </t>
  </si>
  <si>
    <t xml:space="preserve">Приложение №2 к решению </t>
  </si>
  <si>
    <t>от 19 декабря 2020г. №3</t>
  </si>
  <si>
    <t xml:space="preserve"> от 19 декабря 2020 г. № 3</t>
  </si>
  <si>
    <t>2021 год и на плановый период 2022 - 2023 годов"</t>
  </si>
  <si>
    <t xml:space="preserve">Собрания депутатов МР "Ботлихский район" "О районном бюджете МР "Ботлихский район" на </t>
  </si>
  <si>
    <t>Приложение № 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</si>
</sst>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2" applyFont="1" applyFill="1" applyProtection="1">
      <alignment/>
      <protection hidden="1"/>
    </xf>
    <xf numFmtId="0" fontId="12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left" vertical="top" wrapText="1"/>
      <protection hidden="1"/>
    </xf>
    <xf numFmtId="0" fontId="1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shrinkToFit="1"/>
    </xf>
    <xf numFmtId="3" fontId="5" fillId="34" borderId="10" xfId="0" applyNumberFormat="1" applyFont="1" applyFill="1" applyBorder="1" applyAlignment="1">
      <alignment horizontal="center" vertical="top"/>
    </xf>
    <xf numFmtId="3" fontId="5" fillId="34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shrinkToFit="1"/>
    </xf>
    <xf numFmtId="3" fontId="0" fillId="0" borderId="10" xfId="0" applyNumberFormat="1" applyBorder="1" applyAlignment="1">
      <alignment vertical="center"/>
    </xf>
    <xf numFmtId="0" fontId="14" fillId="0" borderId="0" xfId="0" applyFont="1" applyAlignment="1">
      <alignment/>
    </xf>
    <xf numFmtId="0" fontId="5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shrinkToFit="1"/>
    </xf>
    <xf numFmtId="49" fontId="2" fillId="34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172" fontId="49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/>
    </xf>
    <xf numFmtId="3" fontId="2" fillId="34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5" fillId="34" borderId="11" xfId="0" applyNumberFormat="1" applyFont="1" applyFill="1" applyBorder="1" applyAlignment="1">
      <alignment horizontal="left" vertical="center"/>
    </xf>
    <xf numFmtId="3" fontId="5" fillId="34" borderId="15" xfId="0" applyNumberFormat="1" applyFont="1" applyFill="1" applyBorder="1" applyAlignment="1">
      <alignment horizontal="left" vertical="center"/>
    </xf>
    <xf numFmtId="3" fontId="5" fillId="34" borderId="14" xfId="0" applyNumberFormat="1" applyFont="1" applyFill="1" applyBorder="1" applyAlignment="1">
      <alignment horizontal="left" vertical="center"/>
    </xf>
    <xf numFmtId="0" fontId="6" fillId="0" borderId="0" xfId="52" applyNumberFormat="1" applyFont="1" applyFill="1" applyAlignment="1" applyProtection="1">
      <alignment horizontal="right" vertical="top" wrapText="1"/>
      <protection hidden="1"/>
    </xf>
    <xf numFmtId="0" fontId="6" fillId="0" borderId="0" xfId="52" applyNumberFormat="1" applyFont="1" applyFill="1" applyAlignment="1" applyProtection="1">
      <alignment horizontal="center" vertical="top" wrapText="1"/>
      <protection hidden="1"/>
    </xf>
    <xf numFmtId="0" fontId="4" fillId="34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58"/>
  <sheetViews>
    <sheetView tabSelected="1" view="pageBreakPreview" zoomScale="85" zoomScaleSheetLayoutView="85" zoomScalePageLayoutView="0" workbookViewId="0" topLeftCell="A1">
      <selection activeCell="D2" sqref="D2:G2"/>
    </sheetView>
  </sheetViews>
  <sheetFormatPr defaultColWidth="9.140625" defaultRowHeight="15"/>
  <cols>
    <col min="1" max="1" width="2.421875" style="0" customWidth="1"/>
    <col min="2" max="2" width="3.421875" style="0" customWidth="1"/>
    <col min="3" max="3" width="24.421875" style="0" customWidth="1"/>
    <col min="4" max="4" width="50.8515625" style="0" customWidth="1"/>
    <col min="5" max="5" width="13.28125" style="0" customWidth="1"/>
    <col min="6" max="6" width="11.57421875" style="0" customWidth="1"/>
    <col min="7" max="7" width="11.140625" style="0" customWidth="1"/>
  </cols>
  <sheetData>
    <row r="1" spans="1:7" ht="15">
      <c r="A1" s="35"/>
      <c r="B1" s="35"/>
      <c r="C1" s="35"/>
      <c r="D1" s="35"/>
      <c r="E1" s="35"/>
      <c r="F1" s="35"/>
      <c r="G1" s="35"/>
    </row>
    <row r="2" spans="1:7" s="1" customFormat="1" ht="12.75">
      <c r="A2" s="36"/>
      <c r="B2" s="36"/>
      <c r="C2" s="36"/>
      <c r="D2" s="74" t="s">
        <v>156</v>
      </c>
      <c r="E2" s="74"/>
      <c r="F2" s="74"/>
      <c r="G2" s="74"/>
    </row>
    <row r="3" spans="1:7" s="1" customFormat="1" ht="12.75">
      <c r="A3" s="36"/>
      <c r="B3" s="36"/>
      <c r="C3" s="36"/>
      <c r="D3" s="74" t="s">
        <v>0</v>
      </c>
      <c r="E3" s="74"/>
      <c r="F3" s="74"/>
      <c r="G3" s="74"/>
    </row>
    <row r="4" spans="1:196" s="1" customFormat="1" ht="12.75">
      <c r="A4" s="36"/>
      <c r="B4" s="36"/>
      <c r="C4" s="74" t="s">
        <v>150</v>
      </c>
      <c r="D4" s="74"/>
      <c r="E4" s="74"/>
      <c r="F4" s="74"/>
      <c r="G4" s="7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</row>
    <row r="5" spans="1:196" s="1" customFormat="1" ht="12.75">
      <c r="A5" s="36"/>
      <c r="B5" s="36"/>
      <c r="C5" s="36"/>
      <c r="D5" s="74" t="s">
        <v>153</v>
      </c>
      <c r="E5" s="74"/>
      <c r="F5" s="74"/>
      <c r="G5" s="7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</row>
    <row r="6" spans="1:196" s="1" customFormat="1" ht="12.75">
      <c r="A6" s="36"/>
      <c r="B6" s="36"/>
      <c r="C6" s="36"/>
      <c r="D6" s="63"/>
      <c r="E6" s="63"/>
      <c r="F6" s="37"/>
      <c r="G6" s="3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</row>
    <row r="7" spans="1:196" s="1" customFormat="1" ht="12.75">
      <c r="A7" s="36"/>
      <c r="B7" s="36"/>
      <c r="C7" s="36"/>
      <c r="D7" s="63"/>
      <c r="E7" s="63"/>
      <c r="F7" s="37"/>
      <c r="G7" s="3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s="1" customFormat="1" ht="15.75">
      <c r="A8" s="36"/>
      <c r="B8" s="73" t="s">
        <v>1</v>
      </c>
      <c r="C8" s="73"/>
      <c r="D8" s="73"/>
      <c r="E8" s="73"/>
      <c r="F8" s="73"/>
      <c r="G8" s="7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</row>
    <row r="9" spans="1:196" s="1" customFormat="1" ht="15.75">
      <c r="A9" s="36"/>
      <c r="B9" s="73" t="s">
        <v>130</v>
      </c>
      <c r="C9" s="73"/>
      <c r="D9" s="73"/>
      <c r="E9" s="73"/>
      <c r="F9" s="73"/>
      <c r="G9" s="7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</row>
    <row r="10" spans="1:196" s="1" customFormat="1" ht="12.75">
      <c r="A10" s="36"/>
      <c r="B10" s="36"/>
      <c r="C10" s="68" t="s">
        <v>2</v>
      </c>
      <c r="D10" s="68"/>
      <c r="E10" s="68"/>
      <c r="F10" s="37"/>
      <c r="G10" s="3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</row>
    <row r="11" spans="1:196" s="1" customFormat="1" ht="12.75">
      <c r="A11" s="36"/>
      <c r="B11" s="36"/>
      <c r="C11" s="64"/>
      <c r="D11" s="64"/>
      <c r="E11" s="69" t="s">
        <v>3</v>
      </c>
      <c r="F11" s="69"/>
      <c r="G11" s="6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</row>
    <row r="12" spans="1:196" s="1" customFormat="1" ht="12.75" customHeight="1">
      <c r="A12" s="36"/>
      <c r="B12" s="70" t="s">
        <v>4</v>
      </c>
      <c r="C12" s="70" t="s">
        <v>5</v>
      </c>
      <c r="D12" s="71" t="s">
        <v>6</v>
      </c>
      <c r="E12" s="72" t="s">
        <v>7</v>
      </c>
      <c r="F12" s="72"/>
      <c r="G12" s="7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</row>
    <row r="13" spans="1:196" s="1" customFormat="1" ht="12.75">
      <c r="A13" s="36"/>
      <c r="B13" s="70"/>
      <c r="C13" s="70"/>
      <c r="D13" s="71"/>
      <c r="E13" s="65" t="s">
        <v>8</v>
      </c>
      <c r="F13" s="65" t="s">
        <v>9</v>
      </c>
      <c r="G13" s="65" t="s">
        <v>131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</row>
    <row r="14" spans="1:196" s="1" customFormat="1" ht="12.75">
      <c r="A14" s="36"/>
      <c r="B14" s="4"/>
      <c r="C14" s="4" t="s">
        <v>10</v>
      </c>
      <c r="D14" s="38" t="s">
        <v>11</v>
      </c>
      <c r="E14" s="48">
        <v>94550</v>
      </c>
      <c r="F14" s="48">
        <v>92500</v>
      </c>
      <c r="G14" s="48">
        <v>92500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</row>
    <row r="15" spans="1:196" s="1" customFormat="1" ht="12.75">
      <c r="A15" s="36"/>
      <c r="B15" s="4"/>
      <c r="C15" s="4" t="s">
        <v>12</v>
      </c>
      <c r="D15" s="38" t="s">
        <v>13</v>
      </c>
      <c r="E15" s="46">
        <v>120</v>
      </c>
      <c r="F15" s="48">
        <v>165</v>
      </c>
      <c r="G15" s="48">
        <v>165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</row>
    <row r="16" spans="1:11" s="1" customFormat="1" ht="12.75">
      <c r="A16" s="36"/>
      <c r="B16" s="4"/>
      <c r="C16" s="4" t="s">
        <v>14</v>
      </c>
      <c r="D16" s="38" t="s">
        <v>15</v>
      </c>
      <c r="E16" s="46">
        <v>1050</v>
      </c>
      <c r="F16" s="48">
        <v>1050</v>
      </c>
      <c r="G16" s="48">
        <v>1050</v>
      </c>
      <c r="K16" s="1" t="s">
        <v>16</v>
      </c>
    </row>
    <row r="17" spans="1:7" s="1" customFormat="1" ht="12.75">
      <c r="A17" s="36"/>
      <c r="B17" s="4"/>
      <c r="C17" s="4" t="s">
        <v>17</v>
      </c>
      <c r="D17" s="38" t="s">
        <v>18</v>
      </c>
      <c r="E17" s="46">
        <v>25192</v>
      </c>
      <c r="F17" s="48">
        <v>25192</v>
      </c>
      <c r="G17" s="48">
        <v>25192</v>
      </c>
    </row>
    <row r="18" spans="1:7" s="1" customFormat="1" ht="12.75">
      <c r="A18" s="36"/>
      <c r="B18" s="4"/>
      <c r="C18" s="4" t="s">
        <v>19</v>
      </c>
      <c r="D18" s="38" t="s">
        <v>20</v>
      </c>
      <c r="E18" s="46">
        <v>7632</v>
      </c>
      <c r="F18" s="48">
        <v>7632</v>
      </c>
      <c r="G18" s="48">
        <v>7632</v>
      </c>
    </row>
    <row r="19" spans="1:9" s="1" customFormat="1" ht="12.75">
      <c r="A19" s="36"/>
      <c r="B19" s="4"/>
      <c r="C19" s="4"/>
      <c r="D19" s="39" t="s">
        <v>21</v>
      </c>
      <c r="E19" s="49">
        <f>E20+E21+E22+E23+E24</f>
        <v>4876.5</v>
      </c>
      <c r="F19" s="49">
        <f>F20+F21+F22+F23+F24</f>
        <v>4876.5</v>
      </c>
      <c r="G19" s="49">
        <f>G20+G21+G22+G23+G24</f>
        <v>4876.5</v>
      </c>
      <c r="I19" s="1" t="s">
        <v>2</v>
      </c>
    </row>
    <row r="20" spans="1:7" s="1" customFormat="1" ht="25.5">
      <c r="A20" s="36"/>
      <c r="B20" s="4"/>
      <c r="C20" s="4" t="s">
        <v>22</v>
      </c>
      <c r="D20" s="40" t="s">
        <v>23</v>
      </c>
      <c r="E20" s="48">
        <v>100</v>
      </c>
      <c r="F20" s="48">
        <v>100</v>
      </c>
      <c r="G20" s="48">
        <v>100</v>
      </c>
    </row>
    <row r="21" spans="1:7" s="1" customFormat="1" ht="12.75">
      <c r="A21" s="36"/>
      <c r="B21" s="4"/>
      <c r="C21" s="4"/>
      <c r="D21" s="40" t="s">
        <v>24</v>
      </c>
      <c r="E21" s="48">
        <v>350</v>
      </c>
      <c r="F21" s="48">
        <v>350</v>
      </c>
      <c r="G21" s="48">
        <v>350</v>
      </c>
    </row>
    <row r="22" spans="1:7" s="1" customFormat="1" ht="12.75">
      <c r="A22" s="36"/>
      <c r="B22" s="4"/>
      <c r="C22" s="4" t="s">
        <v>25</v>
      </c>
      <c r="D22" s="40" t="s">
        <v>26</v>
      </c>
      <c r="E22" s="48">
        <v>4400</v>
      </c>
      <c r="F22" s="48">
        <v>4400</v>
      </c>
      <c r="G22" s="48">
        <v>4400</v>
      </c>
    </row>
    <row r="23" spans="1:7" s="1" customFormat="1" ht="25.5">
      <c r="A23" s="36"/>
      <c r="B23" s="4"/>
      <c r="C23" s="4" t="s">
        <v>27</v>
      </c>
      <c r="D23" s="40" t="s">
        <v>28</v>
      </c>
      <c r="E23" s="48">
        <v>25</v>
      </c>
      <c r="F23" s="48">
        <v>25</v>
      </c>
      <c r="G23" s="48">
        <v>25</v>
      </c>
    </row>
    <row r="24" spans="1:7" s="1" customFormat="1" ht="12.75">
      <c r="A24" s="36"/>
      <c r="B24" s="4"/>
      <c r="C24" s="4" t="s">
        <v>27</v>
      </c>
      <c r="D24" s="40" t="s">
        <v>29</v>
      </c>
      <c r="E24" s="48">
        <v>1.5</v>
      </c>
      <c r="F24" s="48">
        <v>1.5</v>
      </c>
      <c r="G24" s="48">
        <v>1.5</v>
      </c>
    </row>
    <row r="25" spans="1:7" s="1" customFormat="1" ht="12.75">
      <c r="A25" s="36"/>
      <c r="B25" s="4"/>
      <c r="C25" s="4"/>
      <c r="D25" s="41" t="s">
        <v>30</v>
      </c>
      <c r="E25" s="49">
        <f>E19+E14+E15+E16+E17+E18</f>
        <v>133420.5</v>
      </c>
      <c r="F25" s="49">
        <f>F19+F14+F15+F16+F17+F18</f>
        <v>131415.5</v>
      </c>
      <c r="G25" s="49">
        <f>G19+G14+G15+G16+G17+G18</f>
        <v>131415.5</v>
      </c>
    </row>
    <row r="26" spans="1:7" s="1" customFormat="1" ht="12.75">
      <c r="A26" s="36"/>
      <c r="B26" s="4"/>
      <c r="C26" s="4"/>
      <c r="D26" s="41" t="s">
        <v>31</v>
      </c>
      <c r="E26" s="49">
        <v>225571.5</v>
      </c>
      <c r="F26" s="49">
        <v>182926.5</v>
      </c>
      <c r="G26" s="49">
        <v>182926.5</v>
      </c>
    </row>
    <row r="27" spans="1:7" s="1" customFormat="1" ht="12.75">
      <c r="A27" s="36"/>
      <c r="B27" s="4"/>
      <c r="C27" s="4"/>
      <c r="D27" s="42" t="s">
        <v>32</v>
      </c>
      <c r="E27" s="49"/>
      <c r="F27" s="48"/>
      <c r="G27" s="48"/>
    </row>
    <row r="28" spans="1:7" s="1" customFormat="1" ht="12.75">
      <c r="A28" s="36"/>
      <c r="B28" s="4"/>
      <c r="C28" s="4" t="s">
        <v>132</v>
      </c>
      <c r="D28" s="43" t="s">
        <v>33</v>
      </c>
      <c r="E28" s="49">
        <v>213225</v>
      </c>
      <c r="F28" s="49">
        <v>170580</v>
      </c>
      <c r="G28" s="49">
        <v>170580</v>
      </c>
    </row>
    <row r="29" spans="1:7" s="1" customFormat="1" ht="63.75">
      <c r="A29" s="36"/>
      <c r="B29" s="4"/>
      <c r="C29" s="4"/>
      <c r="D29" s="44" t="s">
        <v>133</v>
      </c>
      <c r="E29" s="49">
        <v>12346.5</v>
      </c>
      <c r="F29" s="49">
        <v>12346.5</v>
      </c>
      <c r="G29" s="49">
        <v>12346.5</v>
      </c>
    </row>
    <row r="30" spans="1:7" s="1" customFormat="1" ht="12.75">
      <c r="A30" s="36"/>
      <c r="B30" s="4">
        <v>14</v>
      </c>
      <c r="C30" s="4" t="s">
        <v>134</v>
      </c>
      <c r="D30" s="41" t="s">
        <v>34</v>
      </c>
      <c r="E30" s="49">
        <v>16690.812</v>
      </c>
      <c r="F30" s="49">
        <v>16997.96</v>
      </c>
      <c r="G30" s="49">
        <v>16341.642</v>
      </c>
    </row>
    <row r="31" spans="1:7" s="1" customFormat="1" ht="12.75">
      <c r="A31" s="36"/>
      <c r="B31" s="4"/>
      <c r="C31" s="4"/>
      <c r="D31" s="42" t="s">
        <v>35</v>
      </c>
      <c r="E31" s="46"/>
      <c r="F31" s="48"/>
      <c r="G31" s="48"/>
    </row>
    <row r="32" spans="1:7" s="1" customFormat="1" ht="25.5">
      <c r="A32" s="36"/>
      <c r="B32" s="4"/>
      <c r="C32" s="4" t="s">
        <v>135</v>
      </c>
      <c r="D32" s="45" t="s">
        <v>136</v>
      </c>
      <c r="E32" s="46">
        <v>6170.164</v>
      </c>
      <c r="F32" s="46">
        <v>6477.312</v>
      </c>
      <c r="G32" s="46">
        <v>6477.312</v>
      </c>
    </row>
    <row r="33" spans="1:9" s="1" customFormat="1" ht="25.5">
      <c r="A33" s="36"/>
      <c r="B33" s="4"/>
      <c r="C33" s="4" t="s">
        <v>134</v>
      </c>
      <c r="D33" s="47" t="s">
        <v>36</v>
      </c>
      <c r="E33" s="46">
        <v>8759.76</v>
      </c>
      <c r="F33" s="48">
        <v>8759.76</v>
      </c>
      <c r="G33" s="48">
        <v>8759.76</v>
      </c>
      <c r="I33" s="1" t="s">
        <v>2</v>
      </c>
    </row>
    <row r="34" spans="1:7" s="1" customFormat="1" ht="63.75">
      <c r="A34" s="36"/>
      <c r="B34" s="4"/>
      <c r="C34" s="4" t="s">
        <v>134</v>
      </c>
      <c r="D34" s="47" t="s">
        <v>149</v>
      </c>
      <c r="E34" s="46">
        <v>1760.888</v>
      </c>
      <c r="F34" s="48">
        <v>1760.888</v>
      </c>
      <c r="G34" s="48">
        <v>1760.888</v>
      </c>
    </row>
    <row r="35" spans="1:7" s="1" customFormat="1" ht="12.75">
      <c r="A35" s="36"/>
      <c r="B35" s="4">
        <v>15</v>
      </c>
      <c r="C35" s="4"/>
      <c r="D35" s="41" t="s">
        <v>37</v>
      </c>
      <c r="E35" s="49">
        <v>666856.681</v>
      </c>
      <c r="F35" s="49">
        <v>646558.864</v>
      </c>
      <c r="G35" s="49">
        <v>646813.143</v>
      </c>
    </row>
    <row r="36" spans="1:7" s="1" customFormat="1" ht="12.75">
      <c r="A36" s="36"/>
      <c r="B36" s="4"/>
      <c r="C36" s="4"/>
      <c r="D36" s="50" t="s">
        <v>35</v>
      </c>
      <c r="E36" s="46"/>
      <c r="F36" s="48"/>
      <c r="G36" s="48"/>
    </row>
    <row r="37" spans="1:7" s="1" customFormat="1" ht="12.75">
      <c r="A37" s="36"/>
      <c r="B37" s="4"/>
      <c r="C37" s="4" t="s">
        <v>137</v>
      </c>
      <c r="D37" s="51" t="s">
        <v>38</v>
      </c>
      <c r="E37" s="46">
        <v>440703</v>
      </c>
      <c r="F37" s="46">
        <v>440703</v>
      </c>
      <c r="G37" s="46">
        <v>440703</v>
      </c>
    </row>
    <row r="38" spans="1:7" s="1" customFormat="1" ht="12.75">
      <c r="A38" s="36"/>
      <c r="B38" s="4"/>
      <c r="C38" s="4" t="s">
        <v>137</v>
      </c>
      <c r="D38" s="51" t="s">
        <v>39</v>
      </c>
      <c r="E38" s="46">
        <v>111367</v>
      </c>
      <c r="F38" s="46">
        <v>111367</v>
      </c>
      <c r="G38" s="46">
        <v>111367</v>
      </c>
    </row>
    <row r="39" spans="1:7" s="1" customFormat="1" ht="12.75">
      <c r="A39" s="36"/>
      <c r="B39" s="4"/>
      <c r="C39" s="4" t="s">
        <v>138</v>
      </c>
      <c r="D39" s="51" t="s">
        <v>139</v>
      </c>
      <c r="E39" s="46">
        <v>2229</v>
      </c>
      <c r="F39" s="46">
        <v>2317</v>
      </c>
      <c r="G39" s="46">
        <v>2410</v>
      </c>
    </row>
    <row r="40" spans="1:8" s="1" customFormat="1" ht="12.75">
      <c r="A40" s="36"/>
      <c r="B40" s="4"/>
      <c r="C40" s="4" t="s">
        <v>140</v>
      </c>
      <c r="D40" s="52" t="s">
        <v>40</v>
      </c>
      <c r="E40" s="46">
        <v>3539.052</v>
      </c>
      <c r="F40" s="46">
        <v>4128.894</v>
      </c>
      <c r="G40" s="46">
        <v>4128.894</v>
      </c>
      <c r="H40" s="1" t="s">
        <v>2</v>
      </c>
    </row>
    <row r="41" spans="1:7" s="1" customFormat="1" ht="33.75">
      <c r="A41" s="36"/>
      <c r="B41" s="4"/>
      <c r="C41" s="4" t="s">
        <v>141</v>
      </c>
      <c r="D41" s="53" t="s">
        <v>41</v>
      </c>
      <c r="E41" s="46">
        <v>2537</v>
      </c>
      <c r="F41" s="46">
        <v>2537</v>
      </c>
      <c r="G41" s="46">
        <v>2537</v>
      </c>
    </row>
    <row r="42" spans="1:7" s="1" customFormat="1" ht="22.5">
      <c r="A42" s="36"/>
      <c r="B42" s="4"/>
      <c r="C42" s="4" t="s">
        <v>142</v>
      </c>
      <c r="D42" s="53" t="s">
        <v>42</v>
      </c>
      <c r="E42" s="46">
        <v>126.029</v>
      </c>
      <c r="F42" s="46">
        <v>131.97</v>
      </c>
      <c r="G42" s="46">
        <v>135.92</v>
      </c>
    </row>
    <row r="43" spans="1:7" s="1" customFormat="1" ht="33.75">
      <c r="A43" s="36"/>
      <c r="B43" s="4"/>
      <c r="C43" s="4" t="s">
        <v>143</v>
      </c>
      <c r="D43" s="53" t="s">
        <v>43</v>
      </c>
      <c r="E43" s="46">
        <v>59.7</v>
      </c>
      <c r="F43" s="48">
        <v>59.7</v>
      </c>
      <c r="G43" s="48">
        <v>59.7</v>
      </c>
    </row>
    <row r="44" spans="1:7" s="1" customFormat="1" ht="33.75">
      <c r="A44" s="36"/>
      <c r="B44" s="4"/>
      <c r="C44" s="4" t="s">
        <v>143</v>
      </c>
      <c r="D44" s="53" t="s">
        <v>44</v>
      </c>
      <c r="E44" s="46">
        <v>100499</v>
      </c>
      <c r="F44" s="48">
        <v>80399</v>
      </c>
      <c r="G44" s="48">
        <v>80399</v>
      </c>
    </row>
    <row r="45" spans="1:7" s="1" customFormat="1" ht="22.5">
      <c r="A45" s="36"/>
      <c r="B45" s="4"/>
      <c r="C45" s="4" t="s">
        <v>144</v>
      </c>
      <c r="D45" s="53" t="s">
        <v>145</v>
      </c>
      <c r="E45" s="46">
        <v>944.4</v>
      </c>
      <c r="F45" s="48">
        <v>0</v>
      </c>
      <c r="G45" s="48">
        <v>0</v>
      </c>
    </row>
    <row r="46" spans="1:7" s="1" customFormat="1" ht="22.5">
      <c r="A46" s="36"/>
      <c r="B46" s="4"/>
      <c r="C46" s="4" t="s">
        <v>146</v>
      </c>
      <c r="D46" s="53" t="s">
        <v>45</v>
      </c>
      <c r="E46" s="46">
        <v>3004</v>
      </c>
      <c r="F46" s="46">
        <v>3035</v>
      </c>
      <c r="G46" s="46">
        <v>3152</v>
      </c>
    </row>
    <row r="47" spans="1:7" s="1" customFormat="1" ht="22.5">
      <c r="A47" s="36"/>
      <c r="B47" s="4"/>
      <c r="C47" s="4" t="s">
        <v>137</v>
      </c>
      <c r="D47" s="53" t="s">
        <v>46</v>
      </c>
      <c r="E47" s="46">
        <v>370</v>
      </c>
      <c r="F47" s="46">
        <v>372</v>
      </c>
      <c r="G47" s="46">
        <v>383</v>
      </c>
    </row>
    <row r="48" spans="1:7" s="5" customFormat="1" ht="22.5">
      <c r="A48" s="36"/>
      <c r="B48" s="4"/>
      <c r="C48" s="4" t="s">
        <v>137</v>
      </c>
      <c r="D48" s="53" t="s">
        <v>47</v>
      </c>
      <c r="E48" s="46">
        <v>738</v>
      </c>
      <c r="F48" s="46">
        <v>746</v>
      </c>
      <c r="G48" s="46">
        <v>772</v>
      </c>
    </row>
    <row r="49" spans="1:7" s="1" customFormat="1" ht="22.5">
      <c r="A49" s="36"/>
      <c r="B49" s="4"/>
      <c r="C49" s="4" t="s">
        <v>143</v>
      </c>
      <c r="D49" s="53" t="s">
        <v>48</v>
      </c>
      <c r="E49" s="46">
        <v>739</v>
      </c>
      <c r="F49" s="46">
        <v>744</v>
      </c>
      <c r="G49" s="46">
        <v>765</v>
      </c>
    </row>
    <row r="50" spans="1:7" s="1" customFormat="1" ht="33.75">
      <c r="A50" s="36"/>
      <c r="B50" s="4"/>
      <c r="C50" s="4" t="s">
        <v>141</v>
      </c>
      <c r="D50" s="53" t="s">
        <v>49</v>
      </c>
      <c r="E50" s="46">
        <v>1.5</v>
      </c>
      <c r="F50" s="48">
        <v>18.3</v>
      </c>
      <c r="G50" s="48">
        <v>0.62</v>
      </c>
    </row>
    <row r="51" spans="1:7" s="1" customFormat="1" ht="12.75">
      <c r="A51" s="36"/>
      <c r="B51" s="4">
        <v>16</v>
      </c>
      <c r="C51" s="4"/>
      <c r="D51" s="54" t="s">
        <v>50</v>
      </c>
      <c r="E51" s="49">
        <v>0</v>
      </c>
      <c r="F51" s="49">
        <v>0</v>
      </c>
      <c r="G51" s="49">
        <v>0</v>
      </c>
    </row>
    <row r="52" spans="1:7" s="1" customFormat="1" ht="12.75">
      <c r="A52" s="36"/>
      <c r="B52" s="4"/>
      <c r="C52" s="4"/>
      <c r="D52" s="53"/>
      <c r="E52" s="46"/>
      <c r="F52" s="48"/>
      <c r="G52" s="48"/>
    </row>
    <row r="53" spans="1:7" s="1" customFormat="1" ht="12.75">
      <c r="A53" s="36"/>
      <c r="B53" s="4"/>
      <c r="C53" s="66" t="s">
        <v>51</v>
      </c>
      <c r="D53" s="67"/>
      <c r="E53" s="49">
        <f>E25+E26+E30+E35</f>
        <v>1042539.493</v>
      </c>
      <c r="F53" s="49">
        <f>F25+F26+F30+F35</f>
        <v>977898.824</v>
      </c>
      <c r="G53" s="49">
        <f>G25+G26+G30+G35</f>
        <v>977496.785</v>
      </c>
    </row>
    <row r="54" spans="1:7" s="1" customFormat="1" ht="12.75">
      <c r="A54" s="36"/>
      <c r="B54" s="36"/>
      <c r="C54" s="36"/>
      <c r="D54" s="36"/>
      <c r="E54" s="36"/>
      <c r="F54" s="36"/>
      <c r="G54" s="36"/>
    </row>
    <row r="55" spans="1:7" s="1" customFormat="1" ht="12.75">
      <c r="A55" s="36"/>
      <c r="B55" s="36"/>
      <c r="C55" s="36"/>
      <c r="D55" s="36"/>
      <c r="E55" s="36"/>
      <c r="F55" s="36"/>
      <c r="G55" s="36"/>
    </row>
    <row r="56" spans="1:7" s="1" customFormat="1" ht="12.75">
      <c r="A56" s="36"/>
      <c r="B56" s="36"/>
      <c r="C56" s="36"/>
      <c r="D56" s="36"/>
      <c r="E56" s="55"/>
      <c r="F56" s="56"/>
      <c r="G56" s="57"/>
    </row>
    <row r="57" spans="1:7" s="1" customFormat="1" ht="12.75">
      <c r="A57" s="36"/>
      <c r="B57" s="36"/>
      <c r="C57" s="36"/>
      <c r="D57" s="36"/>
      <c r="E57" s="58"/>
      <c r="F57" s="36"/>
      <c r="G57" s="36"/>
    </row>
    <row r="58" spans="1:7" s="1" customFormat="1" ht="12.75">
      <c r="A58" s="36"/>
      <c r="B58" s="36"/>
      <c r="C58" s="36"/>
      <c r="D58" s="36"/>
      <c r="E58" s="59"/>
      <c r="F58" s="36"/>
      <c r="G58" s="36"/>
    </row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</sheetData>
  <sheetProtection/>
  <mergeCells count="13">
    <mergeCell ref="B9:G9"/>
    <mergeCell ref="D2:G2"/>
    <mergeCell ref="D3:G3"/>
    <mergeCell ref="C4:G4"/>
    <mergeCell ref="D5:G5"/>
    <mergeCell ref="B8:G8"/>
    <mergeCell ref="C53:D53"/>
    <mergeCell ref="C10:E10"/>
    <mergeCell ref="E11:G11"/>
    <mergeCell ref="B12:B13"/>
    <mergeCell ref="C12:C13"/>
    <mergeCell ref="D12:D13"/>
    <mergeCell ref="E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115" zoomScaleSheetLayoutView="115" zoomScalePageLayoutView="0" workbookViewId="0" topLeftCell="A1">
      <selection activeCell="L11" sqref="L11"/>
    </sheetView>
  </sheetViews>
  <sheetFormatPr defaultColWidth="9.140625" defaultRowHeight="15"/>
  <cols>
    <col min="1" max="1" width="68.8515625" style="0" customWidth="1"/>
    <col min="2" max="2" width="6.00390625" style="0" customWidth="1"/>
    <col min="3" max="3" width="6.8515625" style="0" customWidth="1"/>
    <col min="4" max="4" width="12.7109375" style="0" customWidth="1"/>
    <col min="5" max="5" width="13.00390625" style="0" customWidth="1"/>
    <col min="6" max="6" width="13.7109375" style="0" customWidth="1"/>
  </cols>
  <sheetData>
    <row r="1" spans="1:6" ht="13.5" customHeight="1">
      <c r="A1" s="6"/>
      <c r="B1" s="78" t="s">
        <v>151</v>
      </c>
      <c r="C1" s="78"/>
      <c r="D1" s="78"/>
      <c r="E1" s="78"/>
      <c r="F1" s="78"/>
    </row>
    <row r="2" spans="1:6" ht="29.25" customHeight="1">
      <c r="A2" s="6"/>
      <c r="B2" s="78" t="s">
        <v>155</v>
      </c>
      <c r="C2" s="78"/>
      <c r="D2" s="78"/>
      <c r="E2" s="78"/>
      <c r="F2" s="78"/>
    </row>
    <row r="3" spans="1:6" ht="13.5" customHeight="1">
      <c r="A3" s="6"/>
      <c r="B3" s="79" t="s">
        <v>154</v>
      </c>
      <c r="C3" s="79"/>
      <c r="D3" s="79"/>
      <c r="E3" s="79"/>
      <c r="F3" s="79"/>
    </row>
    <row r="4" spans="1:6" ht="13.5" customHeight="1">
      <c r="A4" s="6"/>
      <c r="B4" s="78" t="s">
        <v>152</v>
      </c>
      <c r="C4" s="78"/>
      <c r="D4" s="78"/>
      <c r="E4" s="78"/>
      <c r="F4" s="78"/>
    </row>
    <row r="5" spans="1:5" ht="12" customHeight="1">
      <c r="A5" s="6"/>
      <c r="B5" s="7"/>
      <c r="C5" s="8"/>
      <c r="D5" s="9"/>
      <c r="E5" s="10"/>
    </row>
    <row r="6" spans="1:6" ht="16.5" customHeight="1">
      <c r="A6" s="80" t="s">
        <v>52</v>
      </c>
      <c r="B6" s="80"/>
      <c r="C6" s="80"/>
      <c r="D6" s="80"/>
      <c r="E6" s="80"/>
      <c r="F6" s="80"/>
    </row>
    <row r="7" spans="1:6" ht="16.5" customHeight="1">
      <c r="A7" s="80" t="s">
        <v>53</v>
      </c>
      <c r="B7" s="80"/>
      <c r="C7" s="80"/>
      <c r="D7" s="80"/>
      <c r="E7" s="80"/>
      <c r="F7" s="80"/>
    </row>
    <row r="8" spans="1:6" ht="13.5" customHeight="1">
      <c r="A8" s="80" t="s">
        <v>147</v>
      </c>
      <c r="B8" s="80"/>
      <c r="C8" s="80"/>
      <c r="D8" s="80"/>
      <c r="E8" s="80"/>
      <c r="F8" s="80"/>
    </row>
    <row r="9" spans="1:5" ht="15.75">
      <c r="A9" s="11" t="s">
        <v>2</v>
      </c>
      <c r="B9" s="12"/>
      <c r="C9" s="12"/>
      <c r="D9" s="12"/>
      <c r="E9" s="13"/>
    </row>
    <row r="10" spans="1:6" ht="42" customHeight="1">
      <c r="A10" s="14" t="s">
        <v>54</v>
      </c>
      <c r="B10" s="15" t="s">
        <v>55</v>
      </c>
      <c r="C10" s="14" t="s">
        <v>56</v>
      </c>
      <c r="D10" s="16" t="s">
        <v>8</v>
      </c>
      <c r="E10" s="16" t="s">
        <v>9</v>
      </c>
      <c r="F10" s="16" t="s">
        <v>131</v>
      </c>
    </row>
    <row r="11" spans="1:6" ht="14.25" customHeight="1">
      <c r="A11" s="17" t="s">
        <v>57</v>
      </c>
      <c r="B11" s="17" t="s">
        <v>58</v>
      </c>
      <c r="C11" s="17" t="s">
        <v>59</v>
      </c>
      <c r="D11" s="18">
        <v>4</v>
      </c>
      <c r="E11" s="17" t="s">
        <v>60</v>
      </c>
      <c r="F11" s="18">
        <v>5</v>
      </c>
    </row>
    <row r="12" spans="1:6" ht="15">
      <c r="A12" s="19" t="s">
        <v>61</v>
      </c>
      <c r="B12" s="20" t="s">
        <v>62</v>
      </c>
      <c r="C12" s="21"/>
      <c r="D12" s="22">
        <f>D13+D14+D15+D16+D17+D18+D19+D20+D21</f>
        <v>48364833.8134</v>
      </c>
      <c r="E12" s="22">
        <f>E13+E14+E15+E16+E17+E18+E19+E20</f>
        <v>45437233.8134</v>
      </c>
      <c r="F12" s="22">
        <f>F13+F14+F15+F16+F17+F18+F19+F20</f>
        <v>45419553.8134</v>
      </c>
    </row>
    <row r="13" spans="1:6" ht="25.5">
      <c r="A13" s="23" t="s">
        <v>63</v>
      </c>
      <c r="B13" s="24" t="s">
        <v>62</v>
      </c>
      <c r="C13" s="25" t="s">
        <v>64</v>
      </c>
      <c r="D13" s="26">
        <v>2012776</v>
      </c>
      <c r="E13" s="60">
        <v>2012776</v>
      </c>
      <c r="F13" s="28">
        <v>2012776</v>
      </c>
    </row>
    <row r="14" spans="1:10" s="29" customFormat="1" ht="38.25">
      <c r="A14" s="23" t="s">
        <v>65</v>
      </c>
      <c r="B14" s="24" t="s">
        <v>62</v>
      </c>
      <c r="C14" s="25" t="s">
        <v>66</v>
      </c>
      <c r="D14" s="26">
        <v>2042142</v>
      </c>
      <c r="E14" s="26">
        <v>2042142</v>
      </c>
      <c r="F14" s="26">
        <v>2042142</v>
      </c>
      <c r="J14" s="29" t="s">
        <v>67</v>
      </c>
    </row>
    <row r="15" spans="1:6" ht="38.25">
      <c r="A15" s="23" t="s">
        <v>68</v>
      </c>
      <c r="B15" s="24" t="s">
        <v>62</v>
      </c>
      <c r="C15" s="25" t="s">
        <v>69</v>
      </c>
      <c r="D15" s="26">
        <v>15858666</v>
      </c>
      <c r="E15" s="26">
        <v>15858666</v>
      </c>
      <c r="F15" s="26">
        <v>15858666</v>
      </c>
    </row>
    <row r="16" spans="1:6" ht="25.5">
      <c r="A16" s="30" t="s">
        <v>70</v>
      </c>
      <c r="B16" s="31" t="s">
        <v>62</v>
      </c>
      <c r="C16" s="32" t="s">
        <v>71</v>
      </c>
      <c r="D16" s="22">
        <v>1500</v>
      </c>
      <c r="E16" s="22">
        <v>18300</v>
      </c>
      <c r="F16" s="22">
        <v>620</v>
      </c>
    </row>
    <row r="17" spans="1:6" ht="25.5">
      <c r="A17" s="23" t="s">
        <v>72</v>
      </c>
      <c r="B17" s="24" t="s">
        <v>62</v>
      </c>
      <c r="C17" s="25" t="s">
        <v>73</v>
      </c>
      <c r="D17" s="26">
        <v>8019757</v>
      </c>
      <c r="E17" s="26">
        <v>8019757</v>
      </c>
      <c r="F17" s="26">
        <v>8019757</v>
      </c>
    </row>
    <row r="18" spans="1:6" ht="18.75">
      <c r="A18" s="23" t="s">
        <v>74</v>
      </c>
      <c r="B18" s="24" t="s">
        <v>62</v>
      </c>
      <c r="C18" s="25" t="s">
        <v>75</v>
      </c>
      <c r="D18" s="26"/>
      <c r="E18" s="27"/>
      <c r="F18" s="33"/>
    </row>
    <row r="19" spans="1:6" ht="15">
      <c r="A19" s="23" t="s">
        <v>76</v>
      </c>
      <c r="B19" s="24" t="s">
        <v>62</v>
      </c>
      <c r="C19" s="25" t="s">
        <v>77</v>
      </c>
      <c r="D19" s="26">
        <v>2499999.82636</v>
      </c>
      <c r="E19" s="26">
        <v>2499999.82636</v>
      </c>
      <c r="F19" s="26">
        <v>2499999.82636</v>
      </c>
    </row>
    <row r="20" spans="1:6" ht="15">
      <c r="A20" s="23" t="s">
        <v>78</v>
      </c>
      <c r="B20" s="24" t="s">
        <v>62</v>
      </c>
      <c r="C20" s="25" t="s">
        <v>79</v>
      </c>
      <c r="D20" s="26">
        <v>16985592.98704</v>
      </c>
      <c r="E20" s="26">
        <v>14985592.98704</v>
      </c>
      <c r="F20" s="26">
        <v>14985592.98704</v>
      </c>
    </row>
    <row r="21" spans="1:7" ht="15">
      <c r="A21" s="23" t="s">
        <v>148</v>
      </c>
      <c r="B21" s="31" t="s">
        <v>62</v>
      </c>
      <c r="C21" s="32" t="s">
        <v>79</v>
      </c>
      <c r="D21" s="26">
        <v>944400</v>
      </c>
      <c r="E21" s="26">
        <v>0</v>
      </c>
      <c r="F21" s="26">
        <v>0</v>
      </c>
      <c r="G21" t="s">
        <v>2</v>
      </c>
    </row>
    <row r="22" spans="1:6" ht="18.75">
      <c r="A22" s="19" t="s">
        <v>80</v>
      </c>
      <c r="B22" s="20" t="s">
        <v>64</v>
      </c>
      <c r="C22" s="21"/>
      <c r="D22" s="22"/>
      <c r="E22" s="27"/>
      <c r="F22" s="33"/>
    </row>
    <row r="23" spans="1:6" ht="18.75">
      <c r="A23" s="23" t="s">
        <v>81</v>
      </c>
      <c r="B23" s="24" t="s">
        <v>64</v>
      </c>
      <c r="C23" s="25" t="s">
        <v>69</v>
      </c>
      <c r="D23" s="26"/>
      <c r="E23" s="27"/>
      <c r="F23" s="33"/>
    </row>
    <row r="24" spans="1:6" ht="25.5">
      <c r="A24" s="19" t="s">
        <v>82</v>
      </c>
      <c r="B24" s="20" t="s">
        <v>66</v>
      </c>
      <c r="C24" s="21"/>
      <c r="D24" s="22">
        <f>D25+D26+D27+D28</f>
        <v>3265961</v>
      </c>
      <c r="E24" s="22">
        <f>E25+E26+E27+E28</f>
        <v>3781861</v>
      </c>
      <c r="F24" s="22">
        <f>F25+F26+F27+F28</f>
        <v>3781861</v>
      </c>
    </row>
    <row r="25" spans="1:6" ht="18.75">
      <c r="A25" s="23" t="s">
        <v>83</v>
      </c>
      <c r="B25" s="24" t="s">
        <v>66</v>
      </c>
      <c r="C25" s="25" t="s">
        <v>64</v>
      </c>
      <c r="D25" s="26"/>
      <c r="E25" s="27"/>
      <c r="F25" s="33"/>
    </row>
    <row r="26" spans="1:6" ht="15">
      <c r="A26" s="23" t="s">
        <v>84</v>
      </c>
      <c r="B26" s="24" t="s">
        <v>66</v>
      </c>
      <c r="C26" s="25" t="s">
        <v>69</v>
      </c>
      <c r="D26" s="26">
        <v>0</v>
      </c>
      <c r="E26" s="26">
        <v>0</v>
      </c>
      <c r="F26" s="26">
        <v>0</v>
      </c>
    </row>
    <row r="27" spans="1:6" ht="25.5">
      <c r="A27" s="23" t="s">
        <v>85</v>
      </c>
      <c r="B27" s="24" t="s">
        <v>66</v>
      </c>
      <c r="C27" s="25" t="s">
        <v>86</v>
      </c>
      <c r="D27" s="26">
        <v>3265961</v>
      </c>
      <c r="E27" s="26">
        <v>3781861</v>
      </c>
      <c r="F27" s="26">
        <v>3781861</v>
      </c>
    </row>
    <row r="28" spans="1:6" ht="25.5">
      <c r="A28" s="23" t="s">
        <v>87</v>
      </c>
      <c r="B28" s="24" t="s">
        <v>66</v>
      </c>
      <c r="C28" s="25" t="s">
        <v>88</v>
      </c>
      <c r="D28" s="26"/>
      <c r="E28" s="27"/>
      <c r="F28" s="33"/>
    </row>
    <row r="29" spans="1:6" ht="15">
      <c r="A29" s="19" t="s">
        <v>89</v>
      </c>
      <c r="B29" s="20" t="s">
        <v>69</v>
      </c>
      <c r="C29" s="21"/>
      <c r="D29" s="22">
        <f>D30+D31+D32+D33+D34</f>
        <v>29479832</v>
      </c>
      <c r="E29" s="22">
        <f>E30+E31+E32+E33+E34</f>
        <v>29479832</v>
      </c>
      <c r="F29" s="22">
        <f>F30+F31+F32+F33+F34</f>
        <v>29479832</v>
      </c>
    </row>
    <row r="30" spans="1:6" ht="15">
      <c r="A30" s="23" t="s">
        <v>90</v>
      </c>
      <c r="B30" s="24" t="s">
        <v>69</v>
      </c>
      <c r="C30" s="25" t="s">
        <v>62</v>
      </c>
      <c r="D30" s="26">
        <v>0</v>
      </c>
      <c r="E30" s="26">
        <v>0</v>
      </c>
      <c r="F30" s="26">
        <v>0</v>
      </c>
    </row>
    <row r="31" spans="1:6" ht="15">
      <c r="A31" s="23" t="s">
        <v>91</v>
      </c>
      <c r="B31" s="24" t="s">
        <v>69</v>
      </c>
      <c r="C31" s="25" t="s">
        <v>71</v>
      </c>
      <c r="D31" s="26">
        <v>4287832</v>
      </c>
      <c r="E31" s="26">
        <v>4287832</v>
      </c>
      <c r="F31" s="26">
        <v>4287832</v>
      </c>
    </row>
    <row r="32" spans="1:6" ht="18.75">
      <c r="A32" s="23" t="s">
        <v>92</v>
      </c>
      <c r="B32" s="24" t="s">
        <v>69</v>
      </c>
      <c r="C32" s="25" t="s">
        <v>93</v>
      </c>
      <c r="D32" s="26"/>
      <c r="E32" s="27"/>
      <c r="F32" s="33"/>
    </row>
    <row r="33" spans="1:6" ht="15">
      <c r="A33" s="23" t="s">
        <v>94</v>
      </c>
      <c r="B33" s="24" t="s">
        <v>69</v>
      </c>
      <c r="C33" s="25" t="s">
        <v>86</v>
      </c>
      <c r="D33" s="26">
        <v>25192000</v>
      </c>
      <c r="E33" s="26">
        <v>25192000</v>
      </c>
      <c r="F33" s="26">
        <v>25192000</v>
      </c>
    </row>
    <row r="34" spans="1:6" ht="18.75">
      <c r="A34" s="23" t="s">
        <v>95</v>
      </c>
      <c r="B34" s="24" t="s">
        <v>69</v>
      </c>
      <c r="C34" s="25" t="s">
        <v>96</v>
      </c>
      <c r="D34" s="26"/>
      <c r="E34" s="27"/>
      <c r="F34" s="33"/>
    </row>
    <row r="35" spans="1:6" ht="15">
      <c r="A35" s="19" t="s">
        <v>97</v>
      </c>
      <c r="B35" s="20" t="s">
        <v>71</v>
      </c>
      <c r="C35" s="21"/>
      <c r="D35" s="22">
        <f>D36+D37+D38+D39</f>
        <v>26219713</v>
      </c>
      <c r="E35" s="22">
        <f>E36+E37+E38+E39</f>
        <v>25219713</v>
      </c>
      <c r="F35" s="22">
        <f>F36+F37+F38+F39</f>
        <v>29219713</v>
      </c>
    </row>
    <row r="36" spans="1:6" ht="15">
      <c r="A36" s="23" t="s">
        <v>98</v>
      </c>
      <c r="B36" s="24" t="s">
        <v>71</v>
      </c>
      <c r="C36" s="25" t="s">
        <v>62</v>
      </c>
      <c r="D36" s="26">
        <v>2060145</v>
      </c>
      <c r="E36" s="26">
        <v>2060145</v>
      </c>
      <c r="F36" s="26">
        <v>2060145</v>
      </c>
    </row>
    <row r="37" spans="1:6" ht="15">
      <c r="A37" s="23" t="s">
        <v>99</v>
      </c>
      <c r="B37" s="24" t="s">
        <v>71</v>
      </c>
      <c r="C37" s="25" t="s">
        <v>64</v>
      </c>
      <c r="D37" s="26">
        <v>12540703</v>
      </c>
      <c r="E37" s="26">
        <v>11540703</v>
      </c>
      <c r="F37" s="26">
        <v>15540703</v>
      </c>
    </row>
    <row r="38" spans="1:6" ht="15">
      <c r="A38" s="23" t="s">
        <v>100</v>
      </c>
      <c r="B38" s="24" t="s">
        <v>71</v>
      </c>
      <c r="C38" s="25" t="s">
        <v>66</v>
      </c>
      <c r="D38" s="26">
        <v>5193841</v>
      </c>
      <c r="E38" s="26">
        <v>5193841</v>
      </c>
      <c r="F38" s="26">
        <v>5193841</v>
      </c>
    </row>
    <row r="39" spans="1:6" ht="15">
      <c r="A39" s="23" t="s">
        <v>101</v>
      </c>
      <c r="B39" s="24" t="s">
        <v>71</v>
      </c>
      <c r="C39" s="25" t="s">
        <v>71</v>
      </c>
      <c r="D39" s="26">
        <v>6425024</v>
      </c>
      <c r="E39" s="26">
        <v>6425024</v>
      </c>
      <c r="F39" s="26">
        <v>6425024</v>
      </c>
    </row>
    <row r="40" spans="1:6" ht="15">
      <c r="A40" s="19" t="s">
        <v>102</v>
      </c>
      <c r="B40" s="20" t="s">
        <v>75</v>
      </c>
      <c r="C40" s="21"/>
      <c r="D40" s="22">
        <f>D41+D42+D43+D44+D45</f>
        <v>758743799</v>
      </c>
      <c r="E40" s="22">
        <f>E41+E42+E43+E44+E45</f>
        <v>682845277</v>
      </c>
      <c r="F40" s="22">
        <f>F41+F42+F43+F44+F45</f>
        <v>670625600</v>
      </c>
    </row>
    <row r="41" spans="1:6" ht="15">
      <c r="A41" s="23" t="s">
        <v>103</v>
      </c>
      <c r="B41" s="24" t="s">
        <v>75</v>
      </c>
      <c r="C41" s="25" t="s">
        <v>62</v>
      </c>
      <c r="D41" s="26">
        <v>187463062</v>
      </c>
      <c r="E41" s="26">
        <v>177254662</v>
      </c>
      <c r="F41" s="26">
        <v>180201793</v>
      </c>
    </row>
    <row r="42" spans="1:6" ht="15">
      <c r="A42" s="23" t="s">
        <v>104</v>
      </c>
      <c r="B42" s="24" t="s">
        <v>75</v>
      </c>
      <c r="C42" s="25" t="s">
        <v>64</v>
      </c>
      <c r="D42" s="26">
        <v>503912337</v>
      </c>
      <c r="E42" s="26">
        <v>455590615</v>
      </c>
      <c r="F42" s="26">
        <v>440423807</v>
      </c>
    </row>
    <row r="43" spans="1:6" ht="15">
      <c r="A43" s="23" t="s">
        <v>105</v>
      </c>
      <c r="B43" s="24" t="s">
        <v>75</v>
      </c>
      <c r="C43" s="32" t="s">
        <v>66</v>
      </c>
      <c r="D43" s="26">
        <v>58684200</v>
      </c>
      <c r="E43" s="26">
        <v>41315800</v>
      </c>
      <c r="F43" s="26">
        <v>41315800</v>
      </c>
    </row>
    <row r="44" spans="1:6" ht="15">
      <c r="A44" s="23" t="s">
        <v>106</v>
      </c>
      <c r="B44" s="24" t="s">
        <v>75</v>
      </c>
      <c r="C44" s="25" t="s">
        <v>75</v>
      </c>
      <c r="D44" s="26">
        <v>40000</v>
      </c>
      <c r="E44" s="26">
        <v>40000</v>
      </c>
      <c r="F44" s="26">
        <v>40000</v>
      </c>
    </row>
    <row r="45" spans="1:6" ht="15">
      <c r="A45" s="23" t="s">
        <v>107</v>
      </c>
      <c r="B45" s="24" t="s">
        <v>75</v>
      </c>
      <c r="C45" s="25" t="s">
        <v>86</v>
      </c>
      <c r="D45" s="26">
        <v>8644200</v>
      </c>
      <c r="E45" s="26">
        <v>8644200</v>
      </c>
      <c r="F45" s="26">
        <v>8644200</v>
      </c>
    </row>
    <row r="46" spans="1:6" ht="15">
      <c r="A46" s="19" t="s">
        <v>108</v>
      </c>
      <c r="B46" s="20" t="s">
        <v>93</v>
      </c>
      <c r="C46" s="21"/>
      <c r="D46" s="22">
        <f>D47+D48</f>
        <v>25643989</v>
      </c>
      <c r="E46" s="22">
        <f>E47+E48</f>
        <v>24850514</v>
      </c>
      <c r="F46" s="22">
        <f>F47+F48</f>
        <v>24850514</v>
      </c>
    </row>
    <row r="47" spans="1:6" ht="15">
      <c r="A47" s="23" t="s">
        <v>109</v>
      </c>
      <c r="B47" s="24" t="s">
        <v>93</v>
      </c>
      <c r="C47" s="25" t="s">
        <v>62</v>
      </c>
      <c r="D47" s="26">
        <v>25643989</v>
      </c>
      <c r="E47" s="26">
        <v>24850514</v>
      </c>
      <c r="F47" s="26">
        <v>24850514</v>
      </c>
    </row>
    <row r="48" spans="1:6" ht="18.75">
      <c r="A48" s="23" t="s">
        <v>110</v>
      </c>
      <c r="B48" s="24" t="s">
        <v>93</v>
      </c>
      <c r="C48" s="25" t="s">
        <v>69</v>
      </c>
      <c r="D48" s="26"/>
      <c r="E48" s="27"/>
      <c r="F48" s="33"/>
    </row>
    <row r="49" spans="1:6" ht="15">
      <c r="A49" s="19" t="s">
        <v>111</v>
      </c>
      <c r="B49" s="20" t="s">
        <v>112</v>
      </c>
      <c r="C49" s="21"/>
      <c r="D49" s="22">
        <f>D50+D51+D52+D53+D54</f>
        <v>8403044</v>
      </c>
      <c r="E49" s="22">
        <f>E50+E51+E52+E53+E54</f>
        <v>7689991</v>
      </c>
      <c r="F49" s="22">
        <f>F50+F51+F52+F53+F54</f>
        <v>7715991</v>
      </c>
    </row>
    <row r="50" spans="1:6" ht="15">
      <c r="A50" s="23" t="s">
        <v>113</v>
      </c>
      <c r="B50" s="24" t="s">
        <v>112</v>
      </c>
      <c r="C50" s="25" t="s">
        <v>62</v>
      </c>
      <c r="D50" s="26">
        <v>1819216</v>
      </c>
      <c r="E50" s="26">
        <v>1819216</v>
      </c>
      <c r="F50" s="26">
        <v>1819216</v>
      </c>
    </row>
    <row r="51" spans="1:6" ht="18.75">
      <c r="A51" s="23" t="s">
        <v>114</v>
      </c>
      <c r="B51" s="24" t="s">
        <v>112</v>
      </c>
      <c r="C51" s="25" t="s">
        <v>64</v>
      </c>
      <c r="D51" s="26"/>
      <c r="E51" s="27"/>
      <c r="F51" s="33"/>
    </row>
    <row r="52" spans="1:6" ht="15">
      <c r="A52" s="23" t="s">
        <v>115</v>
      </c>
      <c r="B52" s="24" t="s">
        <v>112</v>
      </c>
      <c r="C52" s="25" t="s">
        <v>66</v>
      </c>
      <c r="D52" s="26">
        <v>36000</v>
      </c>
      <c r="E52" s="26">
        <v>36000</v>
      </c>
      <c r="F52" s="26">
        <v>36000</v>
      </c>
    </row>
    <row r="53" spans="1:6" ht="15">
      <c r="A53" s="23" t="s">
        <v>116</v>
      </c>
      <c r="B53" s="24" t="s">
        <v>112</v>
      </c>
      <c r="C53" s="25" t="s">
        <v>69</v>
      </c>
      <c r="D53" s="26">
        <v>5809828</v>
      </c>
      <c r="E53" s="26">
        <v>5088775</v>
      </c>
      <c r="F53" s="26">
        <v>5088775</v>
      </c>
    </row>
    <row r="54" spans="1:6" ht="15">
      <c r="A54" s="23" t="s">
        <v>117</v>
      </c>
      <c r="B54" s="24" t="s">
        <v>112</v>
      </c>
      <c r="C54" s="25" t="s">
        <v>73</v>
      </c>
      <c r="D54" s="26">
        <v>738000</v>
      </c>
      <c r="E54" s="26">
        <v>746000</v>
      </c>
      <c r="F54" s="26">
        <v>772000</v>
      </c>
    </row>
    <row r="55" spans="1:6" ht="15">
      <c r="A55" s="19" t="s">
        <v>118</v>
      </c>
      <c r="B55" s="20" t="s">
        <v>77</v>
      </c>
      <c r="C55" s="21"/>
      <c r="D55" s="22">
        <f>D56+D57+D58</f>
        <v>8976637</v>
      </c>
      <c r="E55" s="22">
        <f>E56+E57+E58</f>
        <v>8976637</v>
      </c>
      <c r="F55" s="22">
        <f>F56+F57+F58</f>
        <v>8976637</v>
      </c>
    </row>
    <row r="56" spans="1:6" ht="15">
      <c r="A56" s="23" t="s">
        <v>119</v>
      </c>
      <c r="B56" s="24" t="s">
        <v>77</v>
      </c>
      <c r="C56" s="25" t="s">
        <v>62</v>
      </c>
      <c r="D56" s="26">
        <v>7651581</v>
      </c>
      <c r="E56" s="26">
        <v>7651581</v>
      </c>
      <c r="F56" s="26">
        <v>7651581</v>
      </c>
    </row>
    <row r="57" spans="1:6" ht="18.75">
      <c r="A57" s="23" t="s">
        <v>120</v>
      </c>
      <c r="B57" s="24" t="s">
        <v>77</v>
      </c>
      <c r="C57" s="25" t="s">
        <v>64</v>
      </c>
      <c r="D57" s="26"/>
      <c r="E57" s="27"/>
      <c r="F57" s="33"/>
    </row>
    <row r="58" spans="1:6" ht="15">
      <c r="A58" s="23" t="s">
        <v>121</v>
      </c>
      <c r="B58" s="24" t="s">
        <v>77</v>
      </c>
      <c r="C58" s="25" t="s">
        <v>71</v>
      </c>
      <c r="D58" s="26">
        <v>1325056</v>
      </c>
      <c r="E58" s="26">
        <v>1325056</v>
      </c>
      <c r="F58" s="26">
        <v>1325056</v>
      </c>
    </row>
    <row r="59" spans="1:6" ht="15">
      <c r="A59" s="19" t="s">
        <v>122</v>
      </c>
      <c r="B59" s="20" t="s">
        <v>96</v>
      </c>
      <c r="C59" s="21"/>
      <c r="D59" s="22">
        <f>D60+D61</f>
        <v>6656620</v>
      </c>
      <c r="E59" s="22">
        <v>6462737.838</v>
      </c>
      <c r="F59" s="22">
        <v>6462737.838</v>
      </c>
    </row>
    <row r="60" spans="1:6" ht="15">
      <c r="A60" s="23" t="s">
        <v>123</v>
      </c>
      <c r="B60" s="24" t="s">
        <v>96</v>
      </c>
      <c r="C60" s="32" t="s">
        <v>62</v>
      </c>
      <c r="D60" s="26">
        <v>2204120</v>
      </c>
      <c r="E60" s="26">
        <v>2204120</v>
      </c>
      <c r="F60" s="26">
        <v>2204120</v>
      </c>
    </row>
    <row r="61" spans="1:6" ht="15">
      <c r="A61" s="23" t="s">
        <v>123</v>
      </c>
      <c r="B61" s="24">
        <v>12</v>
      </c>
      <c r="C61" s="32" t="s">
        <v>64</v>
      </c>
      <c r="D61" s="26">
        <v>4452500</v>
      </c>
      <c r="E61" s="26">
        <v>4452500</v>
      </c>
      <c r="F61" s="26">
        <v>4452500</v>
      </c>
    </row>
    <row r="62" spans="1:6" ht="15">
      <c r="A62" s="34" t="s">
        <v>124</v>
      </c>
      <c r="B62" s="20">
        <v>13</v>
      </c>
      <c r="C62" s="32"/>
      <c r="D62" s="22">
        <f>D63</f>
        <v>15300</v>
      </c>
      <c r="E62" s="22">
        <f>E63</f>
        <v>11500</v>
      </c>
      <c r="F62" s="22">
        <f>F63</f>
        <v>7700</v>
      </c>
    </row>
    <row r="63" spans="1:6" ht="15">
      <c r="A63" s="3" t="s">
        <v>125</v>
      </c>
      <c r="B63" s="24">
        <v>13</v>
      </c>
      <c r="C63" s="32" t="s">
        <v>62</v>
      </c>
      <c r="D63" s="26">
        <v>15300</v>
      </c>
      <c r="E63" s="26">
        <v>11500</v>
      </c>
      <c r="F63" s="26">
        <v>7700</v>
      </c>
    </row>
    <row r="64" spans="1:6" ht="38.25">
      <c r="A64" s="19" t="s">
        <v>126</v>
      </c>
      <c r="B64" s="20" t="s">
        <v>88</v>
      </c>
      <c r="C64" s="21"/>
      <c r="D64" s="22">
        <f>D65+D66</f>
        <v>122939164</v>
      </c>
      <c r="E64" s="22">
        <f>E65+E66</f>
        <v>97997127</v>
      </c>
      <c r="F64" s="22">
        <f>F65+F66</f>
        <v>105810245</v>
      </c>
    </row>
    <row r="65" spans="1:6" ht="25.5">
      <c r="A65" s="23" t="s">
        <v>127</v>
      </c>
      <c r="B65" s="24" t="s">
        <v>88</v>
      </c>
      <c r="C65" s="25" t="s">
        <v>62</v>
      </c>
      <c r="D65" s="26">
        <v>100499000</v>
      </c>
      <c r="E65" s="26">
        <v>80399000</v>
      </c>
      <c r="F65" s="26">
        <v>80399000</v>
      </c>
    </row>
    <row r="66" spans="1:9" ht="15">
      <c r="A66" s="23" t="s">
        <v>128</v>
      </c>
      <c r="B66" s="31" t="s">
        <v>88</v>
      </c>
      <c r="C66" s="32" t="s">
        <v>66</v>
      </c>
      <c r="D66" s="26">
        <v>22440164</v>
      </c>
      <c r="E66" s="26">
        <v>17598127</v>
      </c>
      <c r="F66" s="26">
        <v>25411245</v>
      </c>
      <c r="I66" t="s">
        <v>2</v>
      </c>
    </row>
    <row r="67" spans="1:6" ht="15">
      <c r="A67" s="75" t="s">
        <v>129</v>
      </c>
      <c r="B67" s="76"/>
      <c r="C67" s="77"/>
      <c r="D67" s="22">
        <f>D12+D24+D29+D35+D40+D46+D49+D55+D59+D62+D64</f>
        <v>1038708892.8134</v>
      </c>
      <c r="E67" s="22">
        <f>E12+E24+E29+E35+E40+E46+E49+E55+E59+E62+E64+E43</f>
        <v>974068223.6514001</v>
      </c>
      <c r="F67" s="22">
        <f>F12+F24+F29+F35+F40+F46+F49+F55+F59+F62+F64+F43</f>
        <v>973666184.6514001</v>
      </c>
    </row>
    <row r="68" spans="4:6" ht="15">
      <c r="D68" s="61"/>
      <c r="E68" s="62"/>
      <c r="F68" s="62"/>
    </row>
  </sheetData>
  <sheetProtection/>
  <mergeCells count="8">
    <mergeCell ref="A67:C67"/>
    <mergeCell ref="B1:F1"/>
    <mergeCell ref="B2:F2"/>
    <mergeCell ref="B3:F3"/>
    <mergeCell ref="B4:F4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2020-11-19T06:04:32Z</dcterms:modified>
  <cp:category/>
  <cp:version/>
  <cp:contentType/>
  <cp:contentStatus/>
</cp:coreProperties>
</file>